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05" windowHeight="7305" activeTab="0"/>
  </bookViews>
  <sheets>
    <sheet name="1 курс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<sst xmlns="http://schemas.openxmlformats.org/spreadsheetml/2006/main" count="431" uniqueCount="253">
  <si>
    <t>Индекс</t>
  </si>
  <si>
    <t>Наименование циклов, разделов, дисциплин, профессиональных модулей, МДК, практик</t>
  </si>
  <si>
    <t>Всего часов</t>
  </si>
  <si>
    <t>Номера календарных недель</t>
  </si>
  <si>
    <t>Порядковые номера недель учебного года</t>
  </si>
  <si>
    <t>Математика</t>
  </si>
  <si>
    <t>Физическая культура</t>
  </si>
  <si>
    <t>История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</si>
  <si>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</si>
  <si>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</si>
  <si>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</si>
  <si>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</si>
  <si>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</si>
  <si>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</si>
  <si>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</si>
  <si>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</si>
  <si>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ЕН.00</t>
  </si>
  <si>
    <t xml:space="preserve">Математический и общий естественнонаучный цикл 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</si>
  <si>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</si>
  <si>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</si>
  <si>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</si>
  <si>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</si>
  <si>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</si>
  <si>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</si>
  <si>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</si>
  <si>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</si>
  <si>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ОП.08</t>
  </si>
  <si>
    <t>ОП.11</t>
  </si>
  <si>
    <t xml:space="preserve"> курс</t>
  </si>
  <si>
    <t>1сем</t>
  </si>
  <si>
    <t>2сем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</si>
  <si>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</si>
  <si>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</si>
  <si>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</si>
  <si>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</si>
  <si>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</si>
  <si>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</si>
  <si>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</si>
  <si>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</si>
  <si>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</si>
  <si>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>Безопасность жизнедеятельности</t>
  </si>
  <si>
    <t>ПМ.01</t>
  </si>
  <si>
    <t>МДК 01.01</t>
  </si>
  <si>
    <t>УП.01</t>
  </si>
  <si>
    <t xml:space="preserve"> </t>
  </si>
  <si>
    <t>Экономика организации</t>
  </si>
  <si>
    <t>Менеджмент</t>
  </si>
  <si>
    <t>ОП.04</t>
  </si>
  <si>
    <t>ПП.01</t>
  </si>
  <si>
    <t>Основы бухгалтерского учета</t>
  </si>
  <si>
    <t>Психология личности и профессиональное самоопределение</t>
  </si>
  <si>
    <t>23 сент-28 сент</t>
  </si>
  <si>
    <t>ОП.09</t>
  </si>
  <si>
    <t>АЦ.00</t>
  </si>
  <si>
    <t>Адаптационный курс</t>
  </si>
  <si>
    <t>ПМ.05</t>
  </si>
  <si>
    <t xml:space="preserve">Учебная практика </t>
  </si>
  <si>
    <t xml:space="preserve">Производственная практика </t>
  </si>
  <si>
    <t>экзамен</t>
  </si>
  <si>
    <t>Экзамен</t>
  </si>
  <si>
    <t>ПМ.03</t>
  </si>
  <si>
    <t>Проведение расчетов с бюджетом и внебюджетными фондами</t>
  </si>
  <si>
    <t>УП.03</t>
  </si>
  <si>
    <t>Информационные технологии в профессиональной деятельности.Адаптивные информационные технологии в профессиональной деятельности</t>
  </si>
  <si>
    <t>АД.02</t>
  </si>
  <si>
    <t xml:space="preserve">Рспределение учебной нагрузки (часы по дисциплинам, МДК,  практикам , промежуточной аттестации  </t>
  </si>
  <si>
    <t>итого за семестр</t>
  </si>
  <si>
    <t>ОГСЭ.06</t>
  </si>
  <si>
    <t>Основы учебно-исследовательской деятельности</t>
  </si>
  <si>
    <t>ОП.05</t>
  </si>
  <si>
    <t>Аудит</t>
  </si>
  <si>
    <t>ОГСЭ.05</t>
  </si>
  <si>
    <t>Психология общения</t>
  </si>
  <si>
    <t>Математический и общий естественнонаучный цикл</t>
  </si>
  <si>
    <t xml:space="preserve">ЕН.02 </t>
  </si>
  <si>
    <t>Экологические основы природопользования</t>
  </si>
  <si>
    <t>ОП.07</t>
  </si>
  <si>
    <t>Основы предпринимательской деятельности</t>
  </si>
  <si>
    <t>ОП.5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</si>
  <si>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</si>
  <si>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</si>
  <si>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МДК.02.01</t>
  </si>
  <si>
    <t xml:space="preserve"> 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</si>
  <si>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</si>
  <si>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</si>
  <si>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</si>
  <si>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</si>
  <si>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Экзамен квалификационный по ПМ.02</t>
  </si>
  <si>
    <t>ПМ.04</t>
  </si>
  <si>
    <t>Составление и использование бухгалтерской (финансовой) отчетности</t>
  </si>
  <si>
    <t>МДК 04.01</t>
  </si>
  <si>
    <t>Технология составления бухгалтерской (финансовой) отчетности</t>
  </si>
  <si>
    <t>МДК 04.02</t>
  </si>
  <si>
    <t>Основы анализа бухгалтерской отчетности</t>
  </si>
  <si>
    <t>УП 04</t>
  </si>
  <si>
    <t>ПП 04</t>
  </si>
  <si>
    <t>Экзамен квалификационный по ПМ.04</t>
  </si>
  <si>
    <t>ПДП.00</t>
  </si>
  <si>
    <t>Преддипломная практика</t>
  </si>
  <si>
    <t>ГИА.00</t>
  </si>
  <si>
    <t>Государственная итоговая аттестация в форме защиты ВКР  вввиде дипломной работы  и демонстрационного экзамена</t>
  </si>
  <si>
    <t>Всего час.в неделю учебной нагрузки</t>
  </si>
  <si>
    <t>ПП.03</t>
  </si>
  <si>
    <t>Экзамен квалификационный по ПМ.03</t>
  </si>
  <si>
    <t>Социальная адаптация и основы социально-правовых знаний</t>
  </si>
  <si>
    <t>1 сент-7 сент</t>
  </si>
  <si>
    <t>8 сент-14 сентября</t>
  </si>
  <si>
    <t>56 сент-21 сент</t>
  </si>
  <si>
    <t>29 сент -5 окт</t>
  </si>
  <si>
    <t>6 окт-12окт</t>
  </si>
  <si>
    <t>13 окт-19 окт</t>
  </si>
  <si>
    <t>20 окт-26 окт</t>
  </si>
  <si>
    <t>27 кот-2 нояб</t>
  </si>
  <si>
    <t>3 нояб - 9 нояб</t>
  </si>
  <si>
    <t>10 нояб- 16 нояб</t>
  </si>
  <si>
    <t>17 нояб-23 нояб</t>
  </si>
  <si>
    <t>24 нояб- 30 нояб</t>
  </si>
  <si>
    <t>1 декабря - 7 декабря</t>
  </si>
  <si>
    <t>8 дек - 14 дек</t>
  </si>
  <si>
    <t>15 дек - 21 дек</t>
  </si>
  <si>
    <t>22 дек - по 28дек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</si>
  <si>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</si>
  <si>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</si>
  <si>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</si>
  <si>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</si>
  <si>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</si>
  <si>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2февр - 8 февр</t>
  </si>
  <si>
    <t>91 февр- 15 февр</t>
  </si>
  <si>
    <t>16 февр-22 февр</t>
  </si>
  <si>
    <t>23 февр-1 марта</t>
  </si>
  <si>
    <t>2 марта-8 марта</t>
  </si>
  <si>
    <t>9 марта- 15 марта</t>
  </si>
  <si>
    <t>16 марта - 22 марта</t>
  </si>
  <si>
    <t>35 марта - 29 марта</t>
  </si>
  <si>
    <t>30 мартая-5 апреля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</si>
  <si>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</si>
  <si>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</si>
  <si>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</si>
  <si>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</si>
  <si>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</si>
  <si>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</si>
  <si>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</si>
  <si>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</si>
  <si>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</si>
  <si>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80 июня- 14 июня</t>
  </si>
  <si>
    <t>15 июня - 21 юиня</t>
  </si>
  <si>
    <t>22 июня - 28 июня</t>
  </si>
  <si>
    <t>Третий курс</t>
  </si>
  <si>
    <t>Курс</t>
  </si>
  <si>
    <t>Виды учебной нагрузки</t>
  </si>
  <si>
    <t>30 дек. -5 января</t>
  </si>
  <si>
    <t xml:space="preserve"> 6 янв - 12 янв</t>
  </si>
  <si>
    <t xml:space="preserve"> 13 янв - 19 янв</t>
  </si>
  <si>
    <t>01 янв-26 янв</t>
  </si>
  <si>
    <t>27 янв -2 февр</t>
  </si>
  <si>
    <t>3 февр - 9 февр</t>
  </si>
  <si>
    <t>10 февр- 16 февр</t>
  </si>
  <si>
    <t>17 февр-23 февр</t>
  </si>
  <si>
    <t>24 февр- 1 марта</t>
  </si>
  <si>
    <t>2 марта- 8 марта</t>
  </si>
  <si>
    <t>23 марта - 29 марта</t>
  </si>
  <si>
    <t>30 марта-5 апреля</t>
  </si>
  <si>
    <t>8 июня- 14 июня</t>
  </si>
  <si>
    <t>1семестр</t>
  </si>
  <si>
    <t>2семестр</t>
  </si>
  <si>
    <t>первый</t>
  </si>
  <si>
    <t>обязат</t>
  </si>
  <si>
    <t>к</t>
  </si>
  <si>
    <t>Русский язык</t>
  </si>
  <si>
    <t>Литература</t>
  </si>
  <si>
    <t>Обществознание</t>
  </si>
  <si>
    <t>ОБЖ</t>
  </si>
  <si>
    <t>Астрономия</t>
  </si>
  <si>
    <t>Экономика</t>
  </si>
  <si>
    <t>Всего часов в неделю  учебной нагрузки</t>
  </si>
  <si>
    <t xml:space="preserve"> итого</t>
  </si>
  <si>
    <t>занятия</t>
  </si>
  <si>
    <t>Иностранный язык в профессиональной  деятельности</t>
  </si>
  <si>
    <t>итого</t>
  </si>
  <si>
    <t>второй</t>
  </si>
  <si>
    <t xml:space="preserve"> экзамен</t>
  </si>
  <si>
    <t>Общепрофессиональный цикл</t>
  </si>
  <si>
    <t xml:space="preserve">занятия </t>
  </si>
  <si>
    <t>самост</t>
  </si>
  <si>
    <t xml:space="preserve"> Финансы, денежное обращение и кредит</t>
  </si>
  <si>
    <t>Налоги и налогообложение</t>
  </si>
  <si>
    <t>Документационное обеспечение управления</t>
  </si>
  <si>
    <t>ОП. 08</t>
  </si>
  <si>
    <t>Информационные технологии в проф. деятельности. Адаптивные проф. технологии в проф. деятельности</t>
  </si>
  <si>
    <t>ОП.10</t>
  </si>
  <si>
    <t>Првовое обеспечение профессиональной деятельности</t>
  </si>
  <si>
    <t xml:space="preserve">ПМ </t>
  </si>
  <si>
    <t>Документирование хозяйсвтенных операций и ведение бухгалтерского учета активов организации</t>
  </si>
  <si>
    <t>Практические основы бухгалтерского учета активов  организации</t>
  </si>
  <si>
    <t>Учебная практика по ПМ01</t>
  </si>
  <si>
    <t>Производственная практика по ПМ01</t>
  </si>
  <si>
    <t>Экзаме квалификационный по ПМ.01</t>
  </si>
  <si>
    <t>МДК 03.01</t>
  </si>
  <si>
    <t>Организация расчетов сбюджетом и внебюджетными фондами</t>
  </si>
  <si>
    <t>Учебная практика по ПМ.03</t>
  </si>
  <si>
    <t>Выполнение работ по должности Кассир</t>
  </si>
  <si>
    <t>МДК05.01</t>
  </si>
  <si>
    <t xml:space="preserve">Порядок ведения кассовых операций и условия работы с денежной наличностью </t>
  </si>
  <si>
    <t>УП.05</t>
  </si>
  <si>
    <t>Учебная практика по ПМ.05</t>
  </si>
  <si>
    <t>ПП.05</t>
  </si>
  <si>
    <t>Производственная практика по ПМ 05</t>
  </si>
  <si>
    <t>Экзаме квалификационный  по ПМ.05</t>
  </si>
  <si>
    <t>ВСЕГО</t>
  </si>
  <si>
    <t>Базовые предметы</t>
  </si>
  <si>
    <t>БУП.01</t>
  </si>
  <si>
    <t>БУП. 02</t>
  </si>
  <si>
    <t>БУП.03</t>
  </si>
  <si>
    <t>Родной язык</t>
  </si>
  <si>
    <t>БУП.04</t>
  </si>
  <si>
    <t>БУП. 05</t>
  </si>
  <si>
    <t>БУП.06</t>
  </si>
  <si>
    <t xml:space="preserve">БУП. 07 </t>
  </si>
  <si>
    <t>БУП. 08</t>
  </si>
  <si>
    <t>БУП. 09</t>
  </si>
  <si>
    <t xml:space="preserve">Профильные предметы </t>
  </si>
  <si>
    <t>УУП.01</t>
  </si>
  <si>
    <t>УУП.02</t>
  </si>
  <si>
    <t>Математика (включая алгебру и начало математического анализа, геометрию)</t>
  </si>
  <si>
    <t>УУП.03</t>
  </si>
  <si>
    <t>Информатика</t>
  </si>
  <si>
    <t>Дополнительные предметы</t>
  </si>
  <si>
    <t>ЭК.01</t>
  </si>
  <si>
    <t>Проектная деятельность</t>
  </si>
  <si>
    <t>7 сент-13 сентября</t>
  </si>
  <si>
    <t>14 сент- 20 сент</t>
  </si>
  <si>
    <t>21 сент-27 сент</t>
  </si>
  <si>
    <t>28 сент-4 окт</t>
  </si>
  <si>
    <t>5 окт-11 окт</t>
  </si>
  <si>
    <t>12 окт-18 окт</t>
  </si>
  <si>
    <t>19 окт-25 окт</t>
  </si>
  <si>
    <t>26 окт- 1 нояб</t>
  </si>
  <si>
    <t>2 нояб - 8 нояб</t>
  </si>
  <si>
    <t>9 нояб- 15 нояб</t>
  </si>
  <si>
    <t>16 нояб-24 нояб</t>
  </si>
  <si>
    <t>23 нояб- 29 нояб.</t>
  </si>
  <si>
    <t>30нояб.-6 декабря</t>
  </si>
  <si>
    <t>7 дек - 13 дек</t>
  </si>
  <si>
    <t>14 дек - 20 дек</t>
  </si>
  <si>
    <t>1 семестр</t>
  </si>
  <si>
    <t>2 семестр</t>
  </si>
  <si>
    <t>каникулы</t>
  </si>
  <si>
    <t>1 сент-6 сент</t>
  </si>
  <si>
    <t>21 дек - по 28 дек</t>
  </si>
  <si>
    <t>АД.01</t>
  </si>
  <si>
    <t>Календарный учебный график специальность 38.02.01 Экономика и бухгалтерский учет (по отраслям) 2021-2022 учебный год,   12 группа</t>
  </si>
  <si>
    <t>Календарный учебный график  2022-2023 учебный год   специальность 38.02.01  Экономика и бухгалтерский учет (по отраслям),  22 группа</t>
  </si>
  <si>
    <t>Календарный учебный график    специальность 38.02.01  Экономика и бухгалтерский учет (по отраслям)   2023-2024 уч.год , 32 группа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</si>
</sst>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left" textRotation="90"/>
    </xf>
    <xf numFmtId="0" fontId="2" fillId="0" borderId="13" xfId="0" applyFont="1" applyBorder="1" applyAlignment="1">
      <alignment textRotation="90"/>
    </xf>
    <xf numFmtId="0" fontId="2" fillId="0" borderId="13" xfId="0" applyFont="1" applyBorder="1" applyAlignment="1">
      <alignment horizontal="center" textRotation="90"/>
    </xf>
    <xf numFmtId="0" fontId="0" fillId="0" borderId="12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vertical="center" textRotation="255"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33" borderId="10" xfId="0" applyFill="1" applyBorder="1" applyAlignment="1">
      <alignment shrinkToFit="1"/>
    </xf>
    <xf numFmtId="0" fontId="4" fillId="0" borderId="15" xfId="0" applyFont="1" applyBorder="1" applyAlignment="1">
      <alignment horizontal="left" vertical="top"/>
    </xf>
    <xf numFmtId="0" fontId="0" fillId="0" borderId="0" xfId="0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4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33" borderId="19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34" borderId="20" xfId="0" applyFill="1" applyBorder="1" applyAlignment="1">
      <alignment shrinkToFit="1"/>
    </xf>
    <xf numFmtId="0" fontId="0" fillId="34" borderId="21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3" borderId="23" xfId="0" applyFill="1" applyBorder="1" applyAlignment="1">
      <alignment shrinkToFit="1"/>
    </xf>
    <xf numFmtId="0" fontId="1" fillId="34" borderId="24" xfId="0" applyFont="1" applyFill="1" applyBorder="1" applyAlignment="1">
      <alignment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" fillId="34" borderId="27" xfId="0" applyFont="1" applyFill="1" applyBorder="1" applyAlignment="1">
      <alignment shrinkToFit="1"/>
    </xf>
    <xf numFmtId="0" fontId="0" fillId="10" borderId="28" xfId="0" applyFill="1" applyBorder="1" applyAlignment="1">
      <alignment shrinkToFit="1"/>
    </xf>
    <xf numFmtId="0" fontId="0" fillId="10" borderId="29" xfId="0" applyFill="1" applyBorder="1" applyAlignment="1">
      <alignment shrinkToFit="1"/>
    </xf>
    <xf numFmtId="0" fontId="2" fillId="10" borderId="30" xfId="0" applyFont="1" applyFill="1" applyBorder="1" applyAlignment="1">
      <alignment horizontal="center" vertical="center" shrinkToFit="1"/>
    </xf>
    <xf numFmtId="0" fontId="2" fillId="10" borderId="31" xfId="0" applyFont="1" applyFill="1" applyBorder="1" applyAlignment="1">
      <alignment horizontal="center" vertical="center" shrinkToFit="1"/>
    </xf>
    <xf numFmtId="0" fontId="0" fillId="10" borderId="32" xfId="0" applyFill="1" applyBorder="1" applyAlignment="1">
      <alignment shrinkToFit="1"/>
    </xf>
    <xf numFmtId="0" fontId="0" fillId="10" borderId="33" xfId="0" applyFill="1" applyBorder="1" applyAlignment="1">
      <alignment shrinkToFit="1"/>
    </xf>
    <xf numFmtId="0" fontId="0" fillId="10" borderId="34" xfId="0" applyFill="1" applyBorder="1" applyAlignment="1">
      <alignment shrinkToFit="1"/>
    </xf>
    <xf numFmtId="0" fontId="0" fillId="10" borderId="35" xfId="0" applyFill="1" applyBorder="1" applyAlignment="1">
      <alignment shrinkToFit="1"/>
    </xf>
    <xf numFmtId="0" fontId="0" fillId="10" borderId="36" xfId="0" applyFill="1" applyBorder="1" applyAlignment="1">
      <alignment shrinkToFit="1"/>
    </xf>
    <xf numFmtId="0" fontId="7" fillId="34" borderId="21" xfId="0" applyFont="1" applyFill="1" applyBorder="1" applyAlignment="1">
      <alignment shrinkToFit="1"/>
    </xf>
    <xf numFmtId="0" fontId="0" fillId="10" borderId="13" xfId="0" applyFill="1" applyBorder="1" applyAlignment="1">
      <alignment shrinkToFit="1"/>
    </xf>
    <xf numFmtId="0" fontId="0" fillId="10" borderId="22" xfId="0" applyFill="1" applyBorder="1" applyAlignment="1">
      <alignment shrinkToFit="1"/>
    </xf>
    <xf numFmtId="0" fontId="0" fillId="10" borderId="21" xfId="0" applyFill="1" applyBorder="1" applyAlignment="1">
      <alignment shrinkToFit="1"/>
    </xf>
    <xf numFmtId="0" fontId="0" fillId="10" borderId="19" xfId="0" applyFill="1" applyBorder="1" applyAlignment="1">
      <alignment shrinkToFit="1"/>
    </xf>
    <xf numFmtId="0" fontId="0" fillId="10" borderId="10" xfId="0" applyFill="1" applyBorder="1" applyAlignment="1">
      <alignment shrinkToFit="1"/>
    </xf>
    <xf numFmtId="0" fontId="1" fillId="34" borderId="37" xfId="0" applyFont="1" applyFill="1" applyBorder="1" applyAlignment="1">
      <alignment shrinkToFit="1"/>
    </xf>
    <xf numFmtId="0" fontId="0" fillId="10" borderId="20" xfId="0" applyFill="1" applyBorder="1" applyAlignment="1">
      <alignment shrinkToFit="1"/>
    </xf>
    <xf numFmtId="0" fontId="0" fillId="10" borderId="23" xfId="0" applyFill="1" applyBorder="1" applyAlignment="1">
      <alignment shrinkToFit="1"/>
    </xf>
    <xf numFmtId="0" fontId="2" fillId="0" borderId="14" xfId="0" applyFont="1" applyBorder="1" applyAlignment="1">
      <alignment horizontal="left" textRotation="90"/>
    </xf>
    <xf numFmtId="16" fontId="2" fillId="0" borderId="16" xfId="0" applyNumberFormat="1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34" borderId="28" xfId="0" applyFont="1" applyFill="1" applyBorder="1" applyAlignment="1">
      <alignment textRotation="90"/>
    </xf>
    <xf numFmtId="0" fontId="2" fillId="34" borderId="14" xfId="0" applyFont="1" applyFill="1" applyBorder="1" applyAlignment="1">
      <alignment horizontal="center" textRotation="90"/>
    </xf>
    <xf numFmtId="0" fontId="2" fillId="0" borderId="29" xfId="0" applyFont="1" applyBorder="1" applyAlignment="1">
      <alignment textRotation="90"/>
    </xf>
    <xf numFmtId="0" fontId="2" fillId="0" borderId="28" xfId="0" applyFont="1" applyBorder="1" applyAlignment="1">
      <alignment horizontal="center" textRotation="90"/>
    </xf>
    <xf numFmtId="0" fontId="4" fillId="0" borderId="38" xfId="0" applyFont="1" applyBorder="1" applyAlignment="1">
      <alignment horizontal="left" vertical="top"/>
    </xf>
    <xf numFmtId="0" fontId="0" fillId="0" borderId="29" xfId="0" applyBorder="1" applyAlignment="1">
      <alignment shrinkToFit="1"/>
    </xf>
    <xf numFmtId="0" fontId="12" fillId="0" borderId="0" xfId="0" applyFont="1" applyAlignment="1">
      <alignment wrapText="1"/>
    </xf>
    <xf numFmtId="0" fontId="12" fillId="0" borderId="39" xfId="0" applyFont="1" applyBorder="1" applyAlignment="1">
      <alignment wrapText="1"/>
    </xf>
    <xf numFmtId="0" fontId="0" fillId="16" borderId="14" xfId="0" applyFill="1" applyBorder="1" applyAlignment="1">
      <alignment shrinkToFit="1"/>
    </xf>
    <xf numFmtId="0" fontId="0" fillId="10" borderId="40" xfId="0" applyFill="1" applyBorder="1" applyAlignment="1">
      <alignment shrinkToFit="1"/>
    </xf>
    <xf numFmtId="0" fontId="0" fillId="33" borderId="20" xfId="0" applyFill="1" applyBorder="1" applyAlignment="1">
      <alignment shrinkToFit="1"/>
    </xf>
    <xf numFmtId="0" fontId="0" fillId="35" borderId="10" xfId="0" applyFill="1" applyBorder="1" applyAlignment="1">
      <alignment shrinkToFit="1"/>
    </xf>
    <xf numFmtId="0" fontId="3" fillId="16" borderId="41" xfId="0" applyFont="1" applyFill="1" applyBorder="1" applyAlignment="1">
      <alignment horizontal="left" vertical="top"/>
    </xf>
    <xf numFmtId="0" fontId="0" fillId="34" borderId="40" xfId="0" applyFill="1" applyBorder="1" applyAlignment="1">
      <alignment shrinkToFit="1"/>
    </xf>
    <xf numFmtId="0" fontId="0" fillId="34" borderId="42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33" borderId="40" xfId="0" applyFill="1" applyBorder="1" applyAlignment="1">
      <alignment shrinkToFit="1"/>
    </xf>
    <xf numFmtId="0" fontId="0" fillId="33" borderId="0" xfId="0" applyFill="1" applyAlignment="1">
      <alignment/>
    </xf>
    <xf numFmtId="0" fontId="0" fillId="34" borderId="43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35" borderId="19" xfId="0" applyFill="1" applyBorder="1" applyAlignment="1">
      <alignment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shrinkToFit="1"/>
    </xf>
    <xf numFmtId="0" fontId="0" fillId="33" borderId="22" xfId="0" applyFill="1" applyBorder="1" applyAlignment="1">
      <alignment shrinkToFit="1"/>
    </xf>
    <xf numFmtId="0" fontId="0" fillId="10" borderId="45" xfId="0" applyFill="1" applyBorder="1" applyAlignment="1">
      <alignment shrinkToFit="1"/>
    </xf>
    <xf numFmtId="0" fontId="0" fillId="10" borderId="43" xfId="0" applyFill="1" applyBorder="1" applyAlignment="1">
      <alignment shrinkToFit="1"/>
    </xf>
    <xf numFmtId="0" fontId="0" fillId="10" borderId="46" xfId="0" applyFill="1" applyBorder="1" applyAlignment="1">
      <alignment shrinkToFit="1"/>
    </xf>
    <xf numFmtId="0" fontId="0" fillId="10" borderId="47" xfId="0" applyFill="1" applyBorder="1" applyAlignment="1">
      <alignment shrinkToFit="1"/>
    </xf>
    <xf numFmtId="0" fontId="14" fillId="33" borderId="48" xfId="0" applyNumberFormat="1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>
      <alignment shrinkToFit="1"/>
    </xf>
    <xf numFmtId="0" fontId="0" fillId="10" borderId="49" xfId="0" applyFill="1" applyBorder="1" applyAlignment="1">
      <alignment shrinkToFit="1"/>
    </xf>
    <xf numFmtId="0" fontId="0" fillId="33" borderId="50" xfId="0" applyFill="1" applyBorder="1" applyAlignment="1">
      <alignment shrinkToFit="1"/>
    </xf>
    <xf numFmtId="0" fontId="0" fillId="0" borderId="17" xfId="0" applyFont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17" fillId="33" borderId="50" xfId="0" applyNumberFormat="1" applyFont="1" applyFill="1" applyBorder="1" applyAlignment="1" applyProtection="1">
      <alignment horizontal="left" vertical="top" wrapText="1"/>
      <protection/>
    </xf>
    <xf numFmtId="0" fontId="17" fillId="33" borderId="50" xfId="0" applyNumberFormat="1" applyFont="1" applyFill="1" applyBorder="1" applyAlignment="1" applyProtection="1">
      <alignment vertical="top" wrapText="1"/>
      <protection/>
    </xf>
    <xf numFmtId="0" fontId="4" fillId="0" borderId="50" xfId="0" applyFont="1" applyBorder="1" applyAlignment="1">
      <alignment horizontal="left" vertical="top"/>
    </xf>
    <xf numFmtId="0" fontId="14" fillId="33" borderId="50" xfId="0" applyNumberFormat="1" applyFont="1" applyFill="1" applyBorder="1" applyAlignment="1" applyProtection="1">
      <alignment horizontal="left" vertical="top" wrapText="1"/>
      <protection/>
    </xf>
    <xf numFmtId="0" fontId="0" fillId="33" borderId="46" xfId="0" applyFill="1" applyBorder="1" applyAlignment="1">
      <alignment shrinkToFit="1"/>
    </xf>
    <xf numFmtId="0" fontId="0" fillId="10" borderId="52" xfId="0" applyFill="1" applyBorder="1" applyAlignment="1">
      <alignment shrinkToFit="1"/>
    </xf>
    <xf numFmtId="0" fontId="0" fillId="36" borderId="14" xfId="0" applyFill="1" applyBorder="1" applyAlignment="1">
      <alignment shrinkToFit="1"/>
    </xf>
    <xf numFmtId="0" fontId="0" fillId="36" borderId="13" xfId="0" applyFill="1" applyBorder="1" applyAlignment="1">
      <alignment shrinkToFit="1"/>
    </xf>
    <xf numFmtId="0" fontId="14" fillId="33" borderId="53" xfId="0" applyNumberFormat="1" applyFont="1" applyFill="1" applyBorder="1" applyAlignment="1" applyProtection="1">
      <alignment horizontal="left" vertical="top" wrapText="1"/>
      <protection/>
    </xf>
    <xf numFmtId="0" fontId="14" fillId="33" borderId="45" xfId="0" applyNumberFormat="1" applyFont="1" applyFill="1" applyBorder="1" applyAlignment="1" applyProtection="1">
      <alignment horizontal="left" vertical="top" wrapText="1"/>
      <protection/>
    </xf>
    <xf numFmtId="0" fontId="3" fillId="8" borderId="12" xfId="0" applyFont="1" applyFill="1" applyBorder="1" applyAlignment="1">
      <alignment horizontal="left" vertical="top"/>
    </xf>
    <xf numFmtId="0" fontId="3" fillId="8" borderId="12" xfId="0" applyFont="1" applyFill="1" applyBorder="1" applyAlignment="1">
      <alignment horizontal="left" vertical="top" wrapText="1"/>
    </xf>
    <xf numFmtId="0" fontId="0" fillId="8" borderId="14" xfId="0" applyFill="1" applyBorder="1" applyAlignment="1">
      <alignment shrinkToFit="1"/>
    </xf>
    <xf numFmtId="0" fontId="1" fillId="34" borderId="15" xfId="0" applyFont="1" applyFill="1" applyBorder="1" applyAlignment="1">
      <alignment shrinkToFit="1"/>
    </xf>
    <xf numFmtId="0" fontId="1" fillId="16" borderId="14" xfId="0" applyFont="1" applyFill="1" applyBorder="1" applyAlignment="1">
      <alignment shrinkToFit="1"/>
    </xf>
    <xf numFmtId="0" fontId="0" fillId="0" borderId="42" xfId="0" applyFill="1" applyBorder="1" applyAlignment="1">
      <alignment shrinkToFit="1"/>
    </xf>
    <xf numFmtId="0" fontId="0" fillId="33" borderId="42" xfId="0" applyFill="1" applyBorder="1" applyAlignment="1">
      <alignment shrinkToFit="1"/>
    </xf>
    <xf numFmtId="0" fontId="0" fillId="10" borderId="42" xfId="0" applyFill="1" applyBorder="1" applyAlignment="1">
      <alignment shrinkToFit="1"/>
    </xf>
    <xf numFmtId="0" fontId="4" fillId="0" borderId="45" xfId="0" applyFont="1" applyFill="1" applyBorder="1" applyAlignment="1">
      <alignment horizontal="left" vertical="top"/>
    </xf>
    <xf numFmtId="0" fontId="0" fillId="33" borderId="43" xfId="0" applyFill="1" applyBorder="1" applyAlignment="1">
      <alignment shrinkToFit="1"/>
    </xf>
    <xf numFmtId="0" fontId="1" fillId="34" borderId="11" xfId="0" applyFont="1" applyFill="1" applyBorder="1" applyAlignment="1">
      <alignment shrinkToFit="1"/>
    </xf>
    <xf numFmtId="0" fontId="1" fillId="16" borderId="54" xfId="0" applyFont="1" applyFill="1" applyBorder="1" applyAlignment="1">
      <alignment shrinkToFit="1"/>
    </xf>
    <xf numFmtId="0" fontId="0" fillId="34" borderId="55" xfId="0" applyFill="1" applyBorder="1" applyAlignment="1">
      <alignment shrinkToFit="1"/>
    </xf>
    <xf numFmtId="0" fontId="0" fillId="35" borderId="47" xfId="0" applyFill="1" applyBorder="1" applyAlignment="1">
      <alignment shrinkToFit="1"/>
    </xf>
    <xf numFmtId="0" fontId="0" fillId="33" borderId="47" xfId="0" applyFill="1" applyBorder="1" applyAlignment="1">
      <alignment shrinkToFit="1"/>
    </xf>
    <xf numFmtId="0" fontId="0" fillId="8" borderId="54" xfId="0" applyFill="1" applyBorder="1" applyAlignment="1">
      <alignment shrinkToFit="1"/>
    </xf>
    <xf numFmtId="0" fontId="1" fillId="16" borderId="12" xfId="0" applyFont="1" applyFill="1" applyBorder="1" applyAlignment="1">
      <alignment shrinkToFit="1"/>
    </xf>
    <xf numFmtId="0" fontId="0" fillId="36" borderId="12" xfId="0" applyFill="1" applyBorder="1" applyAlignment="1">
      <alignment shrinkToFit="1"/>
    </xf>
    <xf numFmtId="0" fontId="0" fillId="8" borderId="12" xfId="0" applyFill="1" applyBorder="1" applyAlignment="1">
      <alignment shrinkToFit="1"/>
    </xf>
    <xf numFmtId="0" fontId="0" fillId="10" borderId="55" xfId="0" applyFill="1" applyBorder="1" applyAlignment="1">
      <alignment shrinkToFit="1"/>
    </xf>
    <xf numFmtId="0" fontId="5" fillId="0" borderId="17" xfId="0" applyFont="1" applyBorder="1" applyAlignment="1">
      <alignment horizontal="center" vertical="center" textRotation="90"/>
    </xf>
    <xf numFmtId="0" fontId="0" fillId="0" borderId="22" xfId="0" applyFill="1" applyBorder="1" applyAlignment="1">
      <alignment shrinkToFit="1"/>
    </xf>
    <xf numFmtId="0" fontId="0" fillId="10" borderId="56" xfId="0" applyFill="1" applyBorder="1" applyAlignment="1">
      <alignment shrinkToFit="1"/>
    </xf>
    <xf numFmtId="0" fontId="0" fillId="16" borderId="13" xfId="0" applyFill="1" applyBorder="1" applyAlignment="1">
      <alignment shrinkToFit="1"/>
    </xf>
    <xf numFmtId="0" fontId="17" fillId="33" borderId="35" xfId="0" applyNumberFormat="1" applyFont="1" applyFill="1" applyBorder="1" applyAlignment="1" applyProtection="1">
      <alignment horizontal="left" vertical="top" wrapText="1"/>
      <protection/>
    </xf>
    <xf numFmtId="0" fontId="19" fillId="16" borderId="12" xfId="0" applyNumberFormat="1" applyFont="1" applyFill="1" applyBorder="1" applyAlignment="1" applyProtection="1">
      <alignment horizontal="left" vertical="top" wrapText="1"/>
      <protection/>
    </xf>
    <xf numFmtId="0" fontId="15" fillId="16" borderId="12" xfId="0" applyNumberFormat="1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shrinkToFit="1"/>
    </xf>
    <xf numFmtId="0" fontId="1" fillId="33" borderId="21" xfId="0" applyFont="1" applyFill="1" applyBorder="1" applyAlignment="1">
      <alignment shrinkToFit="1"/>
    </xf>
    <xf numFmtId="0" fontId="14" fillId="33" borderId="57" xfId="0" applyNumberFormat="1" applyFont="1" applyFill="1" applyBorder="1" applyAlignment="1" applyProtection="1">
      <alignment horizontal="left" vertical="top" wrapText="1"/>
      <protection/>
    </xf>
    <xf numFmtId="0" fontId="14" fillId="33" borderId="58" xfId="0" applyNumberFormat="1" applyFont="1" applyFill="1" applyBorder="1" applyAlignment="1" applyProtection="1">
      <alignment horizontal="left" vertical="top" wrapText="1"/>
      <protection/>
    </xf>
    <xf numFmtId="0" fontId="0" fillId="34" borderId="59" xfId="0" applyFill="1" applyBorder="1" applyAlignment="1">
      <alignment shrinkToFit="1"/>
    </xf>
    <xf numFmtId="0" fontId="0" fillId="34" borderId="60" xfId="0" applyFill="1" applyBorder="1" applyAlignment="1">
      <alignment shrinkToFit="1"/>
    </xf>
    <xf numFmtId="0" fontId="0" fillId="10" borderId="58" xfId="0" applyFill="1" applyBorder="1" applyAlignment="1">
      <alignment shrinkToFit="1"/>
    </xf>
    <xf numFmtId="0" fontId="0" fillId="10" borderId="59" xfId="0" applyFill="1" applyBorder="1" applyAlignment="1">
      <alignment shrinkToFit="1"/>
    </xf>
    <xf numFmtId="0" fontId="0" fillId="10" borderId="60" xfId="0" applyFill="1" applyBorder="1" applyAlignment="1">
      <alignment shrinkToFit="1"/>
    </xf>
    <xf numFmtId="0" fontId="0" fillId="10" borderId="61" xfId="0" applyFill="1" applyBorder="1" applyAlignment="1">
      <alignment shrinkToFit="1"/>
    </xf>
    <xf numFmtId="0" fontId="1" fillId="16" borderId="62" xfId="0" applyFont="1" applyFill="1" applyBorder="1" applyAlignment="1">
      <alignment shrinkToFit="1"/>
    </xf>
    <xf numFmtId="0" fontId="0" fillId="16" borderId="29" xfId="0" applyFill="1" applyBorder="1" applyAlignment="1">
      <alignment shrinkToFit="1"/>
    </xf>
    <xf numFmtId="0" fontId="3" fillId="12" borderId="41" xfId="0" applyFont="1" applyFill="1" applyBorder="1" applyAlignment="1">
      <alignment horizontal="left" vertical="top"/>
    </xf>
    <xf numFmtId="0" fontId="3" fillId="12" borderId="12" xfId="0" applyFont="1" applyFill="1" applyBorder="1" applyAlignment="1">
      <alignment horizontal="left" vertical="top" wrapText="1"/>
    </xf>
    <xf numFmtId="0" fontId="0" fillId="12" borderId="14" xfId="0" applyFill="1" applyBorder="1" applyAlignment="1">
      <alignment shrinkToFit="1"/>
    </xf>
    <xf numFmtId="0" fontId="18" fillId="12" borderId="12" xfId="0" applyNumberFormat="1" applyFont="1" applyFill="1" applyBorder="1" applyAlignment="1" applyProtection="1">
      <alignment horizontal="left" vertical="top" wrapText="1"/>
      <protection/>
    </xf>
    <xf numFmtId="0" fontId="0" fillId="12" borderId="13" xfId="0" applyFill="1" applyBorder="1" applyAlignment="1">
      <alignment shrinkToFit="1"/>
    </xf>
    <xf numFmtId="0" fontId="3" fillId="12" borderId="28" xfId="0" applyFont="1" applyFill="1" applyBorder="1" applyAlignment="1">
      <alignment horizontal="left" vertical="top"/>
    </xf>
    <xf numFmtId="0" fontId="3" fillId="12" borderId="29" xfId="0" applyFont="1" applyFill="1" applyBorder="1" applyAlignment="1">
      <alignment horizontal="left" vertical="top" wrapText="1"/>
    </xf>
    <xf numFmtId="0" fontId="1" fillId="12" borderId="14" xfId="0" applyFont="1" applyFill="1" applyBorder="1" applyAlignment="1">
      <alignment shrinkToFit="1"/>
    </xf>
    <xf numFmtId="0" fontId="1" fillId="12" borderId="62" xfId="0" applyFont="1" applyFill="1" applyBorder="1" applyAlignment="1">
      <alignment shrinkToFit="1"/>
    </xf>
    <xf numFmtId="0" fontId="1" fillId="12" borderId="54" xfId="0" applyFont="1" applyFill="1" applyBorder="1" applyAlignment="1">
      <alignment shrinkToFit="1"/>
    </xf>
    <xf numFmtId="0" fontId="0" fillId="0" borderId="55" xfId="0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15" fillId="16" borderId="12" xfId="0" applyNumberFormat="1" applyFont="1" applyFill="1" applyBorder="1" applyAlignment="1" applyProtection="1">
      <alignment horizontal="left" vertical="top" wrapText="1"/>
      <protection/>
    </xf>
    <xf numFmtId="0" fontId="15" fillId="16" borderId="28" xfId="0" applyNumberFormat="1" applyFont="1" applyFill="1" applyBorder="1" applyAlignment="1" applyProtection="1">
      <alignment horizontal="left" vertical="top" wrapText="1"/>
      <protection/>
    </xf>
    <xf numFmtId="0" fontId="0" fillId="16" borderId="22" xfId="0" applyFill="1" applyBorder="1" applyAlignment="1">
      <alignment shrinkToFit="1"/>
    </xf>
    <xf numFmtId="0" fontId="0" fillId="33" borderId="45" xfId="0" applyFill="1" applyBorder="1" applyAlignment="1">
      <alignment shrinkToFit="1"/>
    </xf>
    <xf numFmtId="0" fontId="58" fillId="0" borderId="28" xfId="0" applyFont="1" applyBorder="1" applyAlignment="1">
      <alignment/>
    </xf>
    <xf numFmtId="0" fontId="0" fillId="35" borderId="46" xfId="0" applyFill="1" applyBorder="1" applyAlignment="1">
      <alignment shrinkToFit="1"/>
    </xf>
    <xf numFmtId="0" fontId="0" fillId="35" borderId="60" xfId="0" applyFill="1" applyBorder="1" applyAlignment="1">
      <alignment shrinkToFit="1"/>
    </xf>
    <xf numFmtId="0" fontId="14" fillId="33" borderId="63" xfId="0" applyNumberFormat="1" applyFont="1" applyFill="1" applyBorder="1" applyAlignment="1" applyProtection="1">
      <alignment horizontal="left" vertical="top" wrapText="1"/>
      <protection/>
    </xf>
    <xf numFmtId="0" fontId="0" fillId="13" borderId="10" xfId="0" applyFill="1" applyBorder="1" applyAlignment="1">
      <alignment shrinkToFit="1"/>
    </xf>
    <xf numFmtId="0" fontId="0" fillId="13" borderId="23" xfId="0" applyFill="1" applyBorder="1" applyAlignment="1">
      <alignment shrinkToFit="1"/>
    </xf>
    <xf numFmtId="0" fontId="0" fillId="13" borderId="46" xfId="0" applyFill="1" applyBorder="1" applyAlignment="1">
      <alignment shrinkToFit="1"/>
    </xf>
    <xf numFmtId="0" fontId="0" fillId="13" borderId="47" xfId="0" applyFill="1" applyBorder="1" applyAlignment="1">
      <alignment shrinkToFit="1"/>
    </xf>
    <xf numFmtId="0" fontId="0" fillId="13" borderId="13" xfId="0" applyFill="1" applyBorder="1" applyAlignment="1">
      <alignment shrinkToFit="1"/>
    </xf>
    <xf numFmtId="0" fontId="0" fillId="13" borderId="42" xfId="0" applyFill="1" applyBorder="1" applyAlignment="1">
      <alignment shrinkToFit="1"/>
    </xf>
    <xf numFmtId="0" fontId="1" fillId="13" borderId="14" xfId="0" applyFont="1" applyFill="1" applyBorder="1" applyAlignment="1">
      <alignment shrinkToFit="1"/>
    </xf>
    <xf numFmtId="0" fontId="0" fillId="13" borderId="22" xfId="0" applyFill="1" applyBorder="1" applyAlignment="1">
      <alignment shrinkToFit="1"/>
    </xf>
    <xf numFmtId="0" fontId="0" fillId="13" borderId="64" xfId="0" applyFill="1" applyBorder="1" applyAlignment="1">
      <alignment shrinkToFit="1"/>
    </xf>
    <xf numFmtId="0" fontId="0" fillId="13" borderId="19" xfId="0" applyFill="1" applyBorder="1" applyAlignment="1">
      <alignment shrinkToFit="1"/>
    </xf>
    <xf numFmtId="0" fontId="0" fillId="13" borderId="65" xfId="0" applyFill="1" applyBorder="1" applyAlignment="1">
      <alignment shrinkToFit="1"/>
    </xf>
    <xf numFmtId="0" fontId="1" fillId="13" borderId="54" xfId="0" applyFont="1" applyFill="1" applyBorder="1" applyAlignment="1">
      <alignment shrinkToFit="1"/>
    </xf>
    <xf numFmtId="0" fontId="0" fillId="13" borderId="55" xfId="0" applyFill="1" applyBorder="1" applyAlignment="1">
      <alignment shrinkToFit="1"/>
    </xf>
    <xf numFmtId="0" fontId="1" fillId="13" borderId="21" xfId="0" applyFont="1" applyFill="1" applyBorder="1" applyAlignment="1">
      <alignment shrinkToFit="1"/>
    </xf>
    <xf numFmtId="0" fontId="1" fillId="13" borderId="10" xfId="0" applyFont="1" applyFill="1" applyBorder="1" applyAlignment="1">
      <alignment shrinkToFit="1"/>
    </xf>
    <xf numFmtId="0" fontId="0" fillId="13" borderId="21" xfId="0" applyFill="1" applyBorder="1" applyAlignment="1">
      <alignment shrinkToFit="1"/>
    </xf>
    <xf numFmtId="0" fontId="0" fillId="13" borderId="20" xfId="0" applyFill="1" applyBorder="1" applyAlignment="1">
      <alignment shrinkToFit="1"/>
    </xf>
    <xf numFmtId="0" fontId="0" fillId="13" borderId="60" xfId="0" applyFill="1" applyBorder="1" applyAlignment="1">
      <alignment shrinkToFit="1"/>
    </xf>
    <xf numFmtId="0" fontId="0" fillId="13" borderId="61" xfId="0" applyFill="1" applyBorder="1" applyAlignment="1">
      <alignment shrinkToFit="1"/>
    </xf>
    <xf numFmtId="0" fontId="0" fillId="35" borderId="42" xfId="0" applyFill="1" applyBorder="1" applyAlignment="1">
      <alignment shrinkToFit="1"/>
    </xf>
    <xf numFmtId="0" fontId="0" fillId="16" borderId="64" xfId="0" applyFill="1" applyBorder="1" applyAlignment="1">
      <alignment shrinkToFit="1"/>
    </xf>
    <xf numFmtId="0" fontId="1" fillId="33" borderId="22" xfId="0" applyFont="1" applyFill="1" applyBorder="1" applyAlignment="1">
      <alignment shrinkToFit="1"/>
    </xf>
    <xf numFmtId="0" fontId="1" fillId="33" borderId="19" xfId="0" applyFont="1" applyFill="1" applyBorder="1" applyAlignment="1">
      <alignment shrinkToFit="1"/>
    </xf>
    <xf numFmtId="0" fontId="0" fillId="10" borderId="66" xfId="0" applyFill="1" applyBorder="1" applyAlignment="1">
      <alignment shrinkToFit="1"/>
    </xf>
    <xf numFmtId="0" fontId="1" fillId="33" borderId="52" xfId="0" applyFont="1" applyFill="1" applyBorder="1" applyAlignment="1">
      <alignment shrinkToFit="1"/>
    </xf>
    <xf numFmtId="0" fontId="1" fillId="33" borderId="50" xfId="0" applyFont="1" applyFill="1" applyBorder="1" applyAlignment="1">
      <alignment shrinkToFit="1"/>
    </xf>
    <xf numFmtId="0" fontId="0" fillId="0" borderId="67" xfId="0" applyFill="1" applyBorder="1" applyAlignment="1">
      <alignment shrinkToFit="1"/>
    </xf>
    <xf numFmtId="0" fontId="0" fillId="16" borderId="34" xfId="0" applyFill="1" applyBorder="1" applyAlignment="1">
      <alignment shrinkToFit="1"/>
    </xf>
    <xf numFmtId="0" fontId="4" fillId="0" borderId="41" xfId="0" applyFont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0" fillId="33" borderId="65" xfId="0" applyFill="1" applyBorder="1" applyAlignment="1">
      <alignment shrinkToFit="1"/>
    </xf>
    <xf numFmtId="0" fontId="1" fillId="36" borderId="24" xfId="0" applyFont="1" applyFill="1" applyBorder="1" applyAlignment="1">
      <alignment shrinkToFit="1"/>
    </xf>
    <xf numFmtId="0" fontId="1" fillId="36" borderId="15" xfId="0" applyFont="1" applyFill="1" applyBorder="1" applyAlignment="1">
      <alignment shrinkToFit="1"/>
    </xf>
    <xf numFmtId="0" fontId="20" fillId="0" borderId="10" xfId="0" applyFont="1" applyBorder="1" applyAlignment="1">
      <alignment shrinkToFit="1"/>
    </xf>
    <xf numFmtId="0" fontId="20" fillId="0" borderId="58" xfId="0" applyFont="1" applyBorder="1" applyAlignment="1">
      <alignment shrinkToFit="1"/>
    </xf>
    <xf numFmtId="0" fontId="20" fillId="0" borderId="19" xfId="0" applyFont="1" applyBorder="1" applyAlignment="1">
      <alignment shrinkToFit="1"/>
    </xf>
    <xf numFmtId="0" fontId="20" fillId="13" borderId="10" xfId="0" applyFont="1" applyFill="1" applyBorder="1" applyAlignment="1">
      <alignment shrinkToFit="1"/>
    </xf>
    <xf numFmtId="0" fontId="1" fillId="33" borderId="20" xfId="0" applyFont="1" applyFill="1" applyBorder="1" applyAlignment="1">
      <alignment shrinkToFit="1"/>
    </xf>
    <xf numFmtId="0" fontId="0" fillId="36" borderId="29" xfId="0" applyFill="1" applyBorder="1" applyAlignment="1">
      <alignment shrinkToFit="1"/>
    </xf>
    <xf numFmtId="0" fontId="0" fillId="8" borderId="62" xfId="0" applyFill="1" applyBorder="1" applyAlignment="1">
      <alignment shrinkToFit="1"/>
    </xf>
    <xf numFmtId="0" fontId="0" fillId="12" borderId="54" xfId="0" applyFill="1" applyBorder="1" applyAlignment="1">
      <alignment shrinkToFit="1"/>
    </xf>
    <xf numFmtId="0" fontId="0" fillId="12" borderId="16" xfId="0" applyFill="1" applyBorder="1" applyAlignment="1">
      <alignment shrinkToFit="1"/>
    </xf>
    <xf numFmtId="0" fontId="0" fillId="33" borderId="55" xfId="0" applyFill="1" applyBorder="1" applyAlignment="1">
      <alignment shrinkToFit="1"/>
    </xf>
    <xf numFmtId="0" fontId="1" fillId="35" borderId="20" xfId="0" applyFont="1" applyFill="1" applyBorder="1" applyAlignment="1">
      <alignment shrinkToFit="1"/>
    </xf>
    <xf numFmtId="0" fontId="0" fillId="16" borderId="16" xfId="0" applyFill="1" applyBorder="1" applyAlignment="1">
      <alignment shrinkToFit="1"/>
    </xf>
    <xf numFmtId="0" fontId="0" fillId="34" borderId="61" xfId="0" applyFill="1" applyBorder="1" applyAlignment="1">
      <alignment shrinkToFit="1"/>
    </xf>
    <xf numFmtId="0" fontId="20" fillId="0" borderId="23" xfId="0" applyFont="1" applyBorder="1" applyAlignment="1">
      <alignment shrinkToFit="1"/>
    </xf>
    <xf numFmtId="0" fontId="0" fillId="10" borderId="25" xfId="0" applyFill="1" applyBorder="1" applyAlignment="1">
      <alignment shrinkToFit="1"/>
    </xf>
    <xf numFmtId="0" fontId="20" fillId="0" borderId="59" xfId="0" applyFont="1" applyBorder="1" applyAlignment="1">
      <alignment shrinkToFit="1"/>
    </xf>
    <xf numFmtId="0" fontId="0" fillId="36" borderId="15" xfId="0" applyFill="1" applyBorder="1" applyAlignment="1">
      <alignment shrinkToFit="1"/>
    </xf>
    <xf numFmtId="0" fontId="1" fillId="36" borderId="12" xfId="0" applyFont="1" applyFill="1" applyBorder="1" applyAlignment="1">
      <alignment shrinkToFit="1"/>
    </xf>
    <xf numFmtId="0" fontId="0" fillId="36" borderId="24" xfId="0" applyFill="1" applyBorder="1" applyAlignment="1">
      <alignment shrinkToFit="1"/>
    </xf>
    <xf numFmtId="0" fontId="1" fillId="36" borderId="41" xfId="0" applyFont="1" applyFill="1" applyBorder="1" applyAlignment="1">
      <alignment shrinkToFit="1"/>
    </xf>
    <xf numFmtId="0" fontId="1" fillId="36" borderId="27" xfId="0" applyFont="1" applyFill="1" applyBorder="1" applyAlignment="1">
      <alignment shrinkToFit="1"/>
    </xf>
    <xf numFmtId="0" fontId="20" fillId="36" borderId="68" xfId="0" applyFont="1" applyFill="1" applyBorder="1" applyAlignment="1">
      <alignment shrinkToFit="1"/>
    </xf>
    <xf numFmtId="0" fontId="0" fillId="13" borderId="16" xfId="0" applyFill="1" applyBorder="1" applyAlignment="1">
      <alignment shrinkToFit="1"/>
    </xf>
    <xf numFmtId="0" fontId="1" fillId="13" borderId="20" xfId="0" applyFont="1" applyFill="1" applyBorder="1" applyAlignment="1">
      <alignment shrinkToFit="1"/>
    </xf>
    <xf numFmtId="0" fontId="1" fillId="13" borderId="23" xfId="0" applyFont="1" applyFill="1" applyBorder="1" applyAlignment="1">
      <alignment shrinkToFit="1"/>
    </xf>
    <xf numFmtId="0" fontId="20" fillId="13" borderId="23" xfId="0" applyFont="1" applyFill="1" applyBorder="1" applyAlignment="1">
      <alignment shrinkToFit="1"/>
    </xf>
    <xf numFmtId="0" fontId="1" fillId="12" borderId="12" xfId="0" applyFont="1" applyFill="1" applyBorder="1" applyAlignment="1">
      <alignment shrinkToFit="1"/>
    </xf>
    <xf numFmtId="0" fontId="0" fillId="12" borderId="12" xfId="0" applyFill="1" applyBorder="1" applyAlignment="1">
      <alignment shrinkToFit="1"/>
    </xf>
    <xf numFmtId="0" fontId="20" fillId="12" borderId="12" xfId="0" applyFont="1" applyFill="1" applyBorder="1" applyAlignment="1">
      <alignment shrinkToFit="1"/>
    </xf>
    <xf numFmtId="0" fontId="2" fillId="0" borderId="12" xfId="0" applyFont="1" applyBorder="1" applyAlignment="1">
      <alignment horizontal="left" textRotation="90"/>
    </xf>
    <xf numFmtId="0" fontId="4" fillId="0" borderId="27" xfId="0" applyFont="1" applyBorder="1" applyAlignment="1">
      <alignment horizontal="left" vertical="top"/>
    </xf>
    <xf numFmtId="0" fontId="14" fillId="33" borderId="35" xfId="0" applyNumberFormat="1" applyFont="1" applyFill="1" applyBorder="1" applyAlignment="1" applyProtection="1">
      <alignment horizontal="left" vertical="top" wrapText="1"/>
      <protection/>
    </xf>
    <xf numFmtId="0" fontId="17" fillId="33" borderId="45" xfId="0" applyNumberFormat="1" applyFont="1" applyFill="1" applyBorder="1" applyAlignment="1" applyProtection="1">
      <alignment horizontal="left" vertical="top" wrapText="1"/>
      <protection/>
    </xf>
    <xf numFmtId="0" fontId="17" fillId="33" borderId="63" xfId="0" applyNumberFormat="1" applyFont="1" applyFill="1" applyBorder="1" applyAlignment="1" applyProtection="1">
      <alignment horizontal="left" vertical="top" wrapText="1"/>
      <protection/>
    </xf>
    <xf numFmtId="0" fontId="17" fillId="33" borderId="67" xfId="0" applyNumberFormat="1" applyFont="1" applyFill="1" applyBorder="1" applyAlignment="1" applyProtection="1">
      <alignment horizontal="left" vertical="top" wrapText="1"/>
      <protection/>
    </xf>
    <xf numFmtId="0" fontId="17" fillId="33" borderId="48" xfId="0" applyNumberFormat="1" applyFont="1" applyFill="1" applyBorder="1" applyAlignment="1" applyProtection="1">
      <alignment horizontal="left" vertical="top" wrapText="1"/>
      <protection/>
    </xf>
    <xf numFmtId="0" fontId="17" fillId="37" borderId="52" xfId="52" applyNumberFormat="1" applyFont="1" applyFill="1" applyBorder="1" applyAlignment="1" applyProtection="1">
      <alignment horizontal="left" vertical="center" wrapText="1"/>
      <protection locked="0"/>
    </xf>
    <xf numFmtId="0" fontId="13" fillId="0" borderId="45" xfId="52" applyNumberFormat="1" applyFont="1" applyFill="1" applyBorder="1" applyAlignment="1" applyProtection="1">
      <alignment horizontal="left" vertical="center" wrapText="1"/>
      <protection locked="0"/>
    </xf>
    <xf numFmtId="0" fontId="14" fillId="33" borderId="52" xfId="0" applyNumberFormat="1" applyFont="1" applyFill="1" applyBorder="1" applyAlignment="1" applyProtection="1">
      <alignment vertical="top" wrapText="1"/>
      <protection/>
    </xf>
    <xf numFmtId="0" fontId="14" fillId="33" borderId="50" xfId="0" applyNumberFormat="1" applyFont="1" applyFill="1" applyBorder="1" applyAlignment="1" applyProtection="1">
      <alignment vertical="top" wrapText="1"/>
      <protection/>
    </xf>
    <xf numFmtId="0" fontId="14" fillId="33" borderId="67" xfId="0" applyNumberFormat="1" applyFont="1" applyFill="1" applyBorder="1" applyAlignment="1" applyProtection="1">
      <alignment horizontal="left" vertical="top" wrapText="1"/>
      <protection/>
    </xf>
    <xf numFmtId="0" fontId="15" fillId="16" borderId="29" xfId="0" applyNumberFormat="1" applyFont="1" applyFill="1" applyBorder="1" applyAlignment="1" applyProtection="1">
      <alignment horizontal="left" vertical="top" wrapText="1"/>
      <protection/>
    </xf>
    <xf numFmtId="0" fontId="17" fillId="0" borderId="48" xfId="0" applyNumberFormat="1" applyFont="1" applyFill="1" applyBorder="1" applyAlignment="1" applyProtection="1">
      <alignment horizontal="left" vertical="top"/>
      <protection/>
    </xf>
    <xf numFmtId="0" fontId="17" fillId="0" borderId="51" xfId="0" applyNumberFormat="1" applyFont="1" applyFill="1" applyBorder="1" applyAlignment="1" applyProtection="1">
      <alignment horizontal="left" vertical="top" wrapText="1"/>
      <protection/>
    </xf>
    <xf numFmtId="0" fontId="17" fillId="0" borderId="50" xfId="0" applyNumberFormat="1" applyFont="1" applyFill="1" applyBorder="1" applyAlignment="1" applyProtection="1">
      <alignment horizontal="left" vertical="top" wrapText="1"/>
      <protection/>
    </xf>
    <xf numFmtId="0" fontId="17" fillId="0" borderId="35" xfId="0" applyNumberFormat="1" applyFont="1" applyFill="1" applyBorder="1" applyAlignment="1" applyProtection="1">
      <alignment vertical="top"/>
      <protection/>
    </xf>
    <xf numFmtId="0" fontId="17" fillId="0" borderId="36" xfId="0" applyNumberFormat="1" applyFont="1" applyFill="1" applyBorder="1" applyAlignment="1" applyProtection="1">
      <alignment horizontal="left" vertical="center" wrapText="1"/>
      <protection/>
    </xf>
    <xf numFmtId="0" fontId="17" fillId="0" borderId="53" xfId="0" applyNumberFormat="1" applyFont="1" applyFill="1" applyBorder="1" applyAlignment="1" applyProtection="1">
      <alignment vertical="top"/>
      <protection/>
    </xf>
    <xf numFmtId="0" fontId="17" fillId="33" borderId="29" xfId="0" applyNumberFormat="1" applyFont="1" applyFill="1" applyBorder="1" applyAlignment="1" applyProtection="1">
      <alignment horizontal="left" vertical="top" wrapText="1"/>
      <protection/>
    </xf>
    <xf numFmtId="0" fontId="59" fillId="0" borderId="29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38" borderId="29" xfId="0" applyFont="1" applyFill="1" applyBorder="1" applyAlignment="1">
      <alignment shrinkToFit="1"/>
    </xf>
    <xf numFmtId="0" fontId="2" fillId="38" borderId="14" xfId="0" applyFont="1" applyFill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38" borderId="13" xfId="0" applyFont="1" applyFill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textRotation="90" shrinkToFit="1"/>
    </xf>
    <xf numFmtId="0" fontId="2" fillId="38" borderId="28" xfId="0" applyFont="1" applyFill="1" applyBorder="1" applyAlignment="1">
      <alignment horizontal="center" vertical="center" shrinkToFit="1"/>
    </xf>
    <xf numFmtId="0" fontId="2" fillId="38" borderId="62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38" borderId="14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top" wrapText="1"/>
    </xf>
    <xf numFmtId="0" fontId="0" fillId="34" borderId="22" xfId="0" applyNumberForma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9" borderId="21" xfId="0" applyFill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1" fillId="34" borderId="69" xfId="0" applyFont="1" applyFill="1" applyBorder="1" applyAlignment="1">
      <alignment horizontal="center" vertical="center" shrinkToFit="1"/>
    </xf>
    <xf numFmtId="0" fontId="0" fillId="38" borderId="48" xfId="0" applyFill="1" applyBorder="1" applyAlignment="1">
      <alignment/>
    </xf>
    <xf numFmtId="0" fontId="0" fillId="38" borderId="22" xfId="0" applyFill="1" applyBorder="1" applyAlignment="1">
      <alignment horizontal="center" vertical="center" shrinkToFit="1"/>
    </xf>
    <xf numFmtId="0" fontId="0" fillId="38" borderId="21" xfId="0" applyFill="1" applyBorder="1" applyAlignment="1">
      <alignment horizontal="center" vertical="center" shrinkToFit="1"/>
    </xf>
    <xf numFmtId="0" fontId="0" fillId="38" borderId="52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/>
    </xf>
    <xf numFmtId="0" fontId="9" fillId="0" borderId="38" xfId="0" applyFont="1" applyBorder="1" applyAlignment="1">
      <alignment horizontal="left" vertical="top" wrapText="1" shrinkToFit="1"/>
    </xf>
    <xf numFmtId="0" fontId="0" fillId="34" borderId="19" xfId="0" applyNumberFormat="1" applyFill="1" applyBorder="1" applyAlignment="1">
      <alignment horizontal="center" vertical="center" shrinkToFit="1"/>
    </xf>
    <xf numFmtId="0" fontId="0" fillId="34" borderId="10" xfId="0" applyNumberFormat="1" applyFill="1" applyBorder="1" applyAlignment="1">
      <alignment horizontal="center" vertical="center" shrinkToFit="1"/>
    </xf>
    <xf numFmtId="0" fontId="0" fillId="34" borderId="23" xfId="0" applyNumberFormat="1" applyFill="1" applyBorder="1" applyAlignment="1">
      <alignment horizontal="center" vertical="center" shrinkToFit="1"/>
    </xf>
    <xf numFmtId="0" fontId="0" fillId="38" borderId="36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1" fillId="34" borderId="70" xfId="0" applyFont="1" applyFill="1" applyBorder="1" applyAlignment="1">
      <alignment horizontal="center" vertical="center" shrinkToFit="1"/>
    </xf>
    <xf numFmtId="0" fontId="0" fillId="38" borderId="35" xfId="0" applyFill="1" applyBorder="1" applyAlignment="1">
      <alignment/>
    </xf>
    <xf numFmtId="0" fontId="0" fillId="38" borderId="10" xfId="0" applyFill="1" applyBorder="1" applyAlignment="1">
      <alignment horizontal="center" vertical="center" shrinkToFit="1" readingOrder="1"/>
    </xf>
    <xf numFmtId="0" fontId="0" fillId="38" borderId="19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0" fillId="38" borderId="50" xfId="0" applyFill="1" applyBorder="1" applyAlignment="1">
      <alignment horizontal="center" vertical="center" shrinkToFit="1"/>
    </xf>
    <xf numFmtId="0" fontId="9" fillId="0" borderId="38" xfId="0" applyFont="1" applyBorder="1" applyAlignment="1">
      <alignment horizontal="left" vertical="top" wrapText="1"/>
    </xf>
    <xf numFmtId="0" fontId="0" fillId="34" borderId="23" xfId="0" applyFill="1" applyBorder="1" applyAlignment="1">
      <alignment horizontal="center" vertical="center" shrinkToFit="1"/>
    </xf>
    <xf numFmtId="0" fontId="0" fillId="34" borderId="65" xfId="0" applyFill="1" applyBorder="1" applyAlignment="1">
      <alignment horizontal="center" vertical="center" shrinkToFit="1"/>
    </xf>
    <xf numFmtId="0" fontId="9" fillId="0" borderId="38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4" fillId="0" borderId="11" xfId="0" applyFont="1" applyBorder="1" applyAlignment="1">
      <alignment vertical="top"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0" fillId="34" borderId="69" xfId="0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0" fillId="39" borderId="65" xfId="0" applyFill="1" applyBorder="1" applyAlignment="1">
      <alignment horizontal="center" vertical="center" shrinkToFit="1"/>
    </xf>
    <xf numFmtId="0" fontId="0" fillId="34" borderId="70" xfId="0" applyFill="1" applyBorder="1" applyAlignment="1">
      <alignment horizontal="center" vertical="center" shrinkToFit="1"/>
    </xf>
    <xf numFmtId="0" fontId="4" fillId="0" borderId="11" xfId="0" applyFont="1" applyBorder="1" applyAlignment="1">
      <alignment/>
    </xf>
    <xf numFmtId="0" fontId="9" fillId="0" borderId="56" xfId="0" applyFont="1" applyBorder="1" applyAlignment="1">
      <alignment/>
    </xf>
    <xf numFmtId="0" fontId="0" fillId="34" borderId="46" xfId="0" applyFill="1" applyBorder="1" applyAlignment="1">
      <alignment horizontal="center" vertical="center" shrinkToFit="1"/>
    </xf>
    <xf numFmtId="0" fontId="0" fillId="34" borderId="47" xfId="0" applyFill="1" applyBorder="1" applyAlignment="1">
      <alignment horizontal="center" vertical="center" shrinkToFit="1"/>
    </xf>
    <xf numFmtId="0" fontId="0" fillId="38" borderId="49" xfId="0" applyFill="1" applyBorder="1" applyAlignment="1">
      <alignment horizontal="center" vertical="center" shrinkToFit="1"/>
    </xf>
    <xf numFmtId="0" fontId="0" fillId="34" borderId="53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8" borderId="10" xfId="0" applyFill="1" applyBorder="1" applyAlignment="1">
      <alignment/>
    </xf>
    <xf numFmtId="0" fontId="0" fillId="38" borderId="46" xfId="0" applyFill="1" applyBorder="1" applyAlignment="1">
      <alignment horizontal="center" vertical="center" shrinkToFit="1"/>
    </xf>
    <xf numFmtId="0" fontId="0" fillId="38" borderId="45" xfId="0" applyFill="1" applyBorder="1" applyAlignment="1">
      <alignment horizontal="center" vertical="center" shrinkToFit="1"/>
    </xf>
    <xf numFmtId="0" fontId="0" fillId="38" borderId="46" xfId="0" applyFill="1" applyBorder="1" applyAlignment="1">
      <alignment horizontal="center" vertical="center" shrinkToFit="1" readingOrder="1"/>
    </xf>
    <xf numFmtId="0" fontId="0" fillId="0" borderId="15" xfId="0" applyBorder="1" applyAlignment="1">
      <alignment/>
    </xf>
    <xf numFmtId="0" fontId="22" fillId="0" borderId="14" xfId="0" applyFont="1" applyBorder="1" applyAlignment="1">
      <alignment horizontal="center" vertical="center" shrinkToFit="1"/>
    </xf>
    <xf numFmtId="0" fontId="0" fillId="38" borderId="12" xfId="0" applyFill="1" applyBorder="1" applyAlignment="1">
      <alignment vertical="center" shrinkToFit="1"/>
    </xf>
    <xf numFmtId="0" fontId="0" fillId="38" borderId="62" xfId="0" applyFill="1" applyBorder="1" applyAlignment="1">
      <alignment vertical="center" shrinkToFit="1"/>
    </xf>
    <xf numFmtId="0" fontId="0" fillId="38" borderId="71" xfId="0" applyFill="1" applyBorder="1" applyAlignment="1">
      <alignment vertical="center" shrinkToFit="1"/>
    </xf>
    <xf numFmtId="0" fontId="0" fillId="38" borderId="54" xfId="0" applyFill="1" applyBorder="1" applyAlignment="1">
      <alignment vertical="center" shrinkToFit="1"/>
    </xf>
    <xf numFmtId="0" fontId="2" fillId="0" borderId="1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/>
    </xf>
    <xf numFmtId="0" fontId="2" fillId="38" borderId="29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8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3" fillId="16" borderId="18" xfId="0" applyFont="1" applyFill="1" applyBorder="1" applyAlignment="1">
      <alignment horizontal="left" vertical="top" wrapText="1"/>
    </xf>
    <xf numFmtId="0" fontId="0" fillId="16" borderId="12" xfId="0" applyFill="1" applyBorder="1" applyAlignment="1">
      <alignment/>
    </xf>
    <xf numFmtId="0" fontId="0" fillId="16" borderId="32" xfId="0" applyFill="1" applyBorder="1" applyAlignment="1">
      <alignment shrinkToFit="1"/>
    </xf>
    <xf numFmtId="0" fontId="0" fillId="10" borderId="72" xfId="0" applyFill="1" applyBorder="1" applyAlignment="1">
      <alignment shrinkToFit="1"/>
    </xf>
    <xf numFmtId="0" fontId="0" fillId="10" borderId="73" xfId="0" applyFill="1" applyBorder="1" applyAlignment="1">
      <alignment shrinkToFit="1"/>
    </xf>
    <xf numFmtId="0" fontId="1" fillId="16" borderId="37" xfId="0" applyFont="1" applyFill="1" applyBorder="1" applyAlignment="1">
      <alignment shrinkToFit="1"/>
    </xf>
    <xf numFmtId="0" fontId="4" fillId="0" borderId="41" xfId="0" applyFont="1" applyFill="1" applyBorder="1" applyAlignment="1">
      <alignment horizontal="left" vertical="top"/>
    </xf>
    <xf numFmtId="0" fontId="0" fillId="34" borderId="24" xfId="0" applyFill="1" applyBorder="1" applyAlignment="1">
      <alignment/>
    </xf>
    <xf numFmtId="0" fontId="0" fillId="0" borderId="19" xfId="0" applyBorder="1" applyAlignment="1">
      <alignment shrinkToFit="1"/>
    </xf>
    <xf numFmtId="0" fontId="0" fillId="34" borderId="19" xfId="0" applyFill="1" applyBorder="1" applyAlignment="1">
      <alignment shrinkToFit="1"/>
    </xf>
    <xf numFmtId="0" fontId="0" fillId="34" borderId="37" xfId="0" applyFill="1" applyBorder="1" applyAlignment="1">
      <alignment shrinkToFit="1"/>
    </xf>
    <xf numFmtId="0" fontId="4" fillId="0" borderId="10" xfId="0" applyFont="1" applyFill="1" applyBorder="1" applyAlignment="1">
      <alignment vertical="top"/>
    </xf>
    <xf numFmtId="0" fontId="0" fillId="34" borderId="23" xfId="0" applyFill="1" applyBorder="1" applyAlignment="1">
      <alignment shrinkToFit="1"/>
    </xf>
    <xf numFmtId="0" fontId="7" fillId="33" borderId="14" xfId="0" applyFont="1" applyFill="1" applyBorder="1" applyAlignment="1">
      <alignment shrinkToFit="1"/>
    </xf>
    <xf numFmtId="0" fontId="0" fillId="0" borderId="15" xfId="0" applyFont="1" applyBorder="1" applyAlignment="1">
      <alignment horizontal="left"/>
    </xf>
    <xf numFmtId="0" fontId="8" fillId="16" borderId="27" xfId="0" applyFont="1" applyFill="1" applyBorder="1" applyAlignment="1">
      <alignment horizontal="left" vertical="top"/>
    </xf>
    <xf numFmtId="0" fontId="8" fillId="16" borderId="37" xfId="0" applyFont="1" applyFill="1" applyBorder="1" applyAlignment="1">
      <alignment horizontal="left" vertical="top" wrapText="1"/>
    </xf>
    <xf numFmtId="0" fontId="7" fillId="16" borderId="12" xfId="0" applyFont="1" applyFill="1" applyBorder="1" applyAlignment="1">
      <alignment/>
    </xf>
    <xf numFmtId="0" fontId="7" fillId="16" borderId="74" xfId="0" applyFont="1" applyFill="1" applyBorder="1" applyAlignment="1">
      <alignment shrinkToFit="1"/>
    </xf>
    <xf numFmtId="0" fontId="7" fillId="16" borderId="39" xfId="0" applyFont="1" applyFill="1" applyBorder="1" applyAlignment="1">
      <alignment shrinkToFit="1"/>
    </xf>
    <xf numFmtId="0" fontId="7" fillId="16" borderId="75" xfId="0" applyFont="1" applyFill="1" applyBorder="1" applyAlignment="1">
      <alignment shrinkToFit="1"/>
    </xf>
    <xf numFmtId="0" fontId="7" fillId="10" borderId="32" xfId="0" applyFont="1" applyFill="1" applyBorder="1" applyAlignment="1">
      <alignment shrinkToFit="1"/>
    </xf>
    <xf numFmtId="0" fontId="7" fillId="10" borderId="73" xfId="0" applyFont="1" applyFill="1" applyBorder="1" applyAlignment="1">
      <alignment shrinkToFit="1"/>
    </xf>
    <xf numFmtId="0" fontId="7" fillId="10" borderId="76" xfId="0" applyFont="1" applyFill="1" applyBorder="1" applyAlignment="1">
      <alignment shrinkToFit="1"/>
    </xf>
    <xf numFmtId="0" fontId="0" fillId="0" borderId="27" xfId="0" applyBorder="1" applyAlignment="1">
      <alignment/>
    </xf>
    <xf numFmtId="0" fontId="0" fillId="0" borderId="10" xfId="0" applyBorder="1" applyAlignment="1">
      <alignment shrinkToFit="1"/>
    </xf>
    <xf numFmtId="0" fontId="0" fillId="39" borderId="23" xfId="0" applyFill="1" applyBorder="1" applyAlignment="1">
      <alignment shrinkToFit="1"/>
    </xf>
    <xf numFmtId="0" fontId="1" fillId="0" borderId="24" xfId="0" applyFont="1" applyBorder="1" applyAlignment="1">
      <alignment shrinkToFit="1"/>
    </xf>
    <xf numFmtId="0" fontId="0" fillId="0" borderId="23" xfId="0" applyBorder="1" applyAlignment="1">
      <alignment shrinkToFit="1"/>
    </xf>
    <xf numFmtId="0" fontId="1" fillId="0" borderId="27" xfId="0" applyFont="1" applyBorder="1" applyAlignment="1">
      <alignment shrinkToFit="1"/>
    </xf>
    <xf numFmtId="0" fontId="4" fillId="36" borderId="12" xfId="0" applyFont="1" applyFill="1" applyBorder="1" applyAlignment="1">
      <alignment horizontal="left" vertical="top"/>
    </xf>
    <xf numFmtId="0" fontId="3" fillId="36" borderId="12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/>
    </xf>
    <xf numFmtId="0" fontId="0" fillId="36" borderId="54" xfId="0" applyFill="1" applyBorder="1" applyAlignment="1">
      <alignment shrinkToFit="1"/>
    </xf>
    <xf numFmtId="0" fontId="0" fillId="36" borderId="32" xfId="0" applyFill="1" applyBorder="1" applyAlignment="1">
      <alignment shrinkToFit="1"/>
    </xf>
    <xf numFmtId="0" fontId="0" fillId="36" borderId="73" xfId="0" applyFill="1" applyBorder="1" applyAlignment="1">
      <alignment shrinkToFit="1"/>
    </xf>
    <xf numFmtId="0" fontId="0" fillId="34" borderId="64" xfId="0" applyFill="1" applyBorder="1" applyAlignment="1">
      <alignment shrinkToFit="1"/>
    </xf>
    <xf numFmtId="0" fontId="0" fillId="33" borderId="24" xfId="0" applyFill="1" applyBorder="1" applyAlignment="1">
      <alignment/>
    </xf>
    <xf numFmtId="0" fontId="1" fillId="33" borderId="24" xfId="0" applyFont="1" applyFill="1" applyBorder="1" applyAlignment="1">
      <alignment shrinkToFit="1"/>
    </xf>
    <xf numFmtId="0" fontId="0" fillId="34" borderId="65" xfId="0" applyFill="1" applyBorder="1" applyAlignment="1">
      <alignment shrinkToFit="1"/>
    </xf>
    <xf numFmtId="0" fontId="7" fillId="35" borderId="10" xfId="0" applyFont="1" applyFill="1" applyBorder="1" applyAlignment="1">
      <alignment shrinkToFit="1"/>
    </xf>
    <xf numFmtId="0" fontId="4" fillId="0" borderId="38" xfId="0" applyFont="1" applyBorder="1" applyAlignment="1">
      <alignment horizontal="left" vertical="top" wrapText="1"/>
    </xf>
    <xf numFmtId="0" fontId="0" fillId="34" borderId="27" xfId="0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0" fillId="34" borderId="46" xfId="0" applyFill="1" applyBorder="1" applyAlignment="1">
      <alignment shrinkToFit="1"/>
    </xf>
    <xf numFmtId="0" fontId="56" fillId="33" borderId="43" xfId="0" applyFont="1" applyFill="1" applyBorder="1" applyAlignment="1">
      <alignment shrinkToFit="1"/>
    </xf>
    <xf numFmtId="0" fontId="0" fillId="34" borderId="56" xfId="0" applyFill="1" applyBorder="1" applyAlignment="1">
      <alignment shrinkToFit="1"/>
    </xf>
    <xf numFmtId="0" fontId="0" fillId="34" borderId="73" xfId="0" applyFill="1" applyBorder="1" applyAlignment="1">
      <alignment shrinkToFit="1"/>
    </xf>
    <xf numFmtId="0" fontId="7" fillId="33" borderId="73" xfId="0" applyFont="1" applyFill="1" applyBorder="1" applyAlignment="1">
      <alignment shrinkToFit="1"/>
    </xf>
    <xf numFmtId="0" fontId="0" fillId="33" borderId="73" xfId="0" applyFill="1" applyBorder="1" applyAlignment="1">
      <alignment shrinkToFit="1"/>
    </xf>
    <xf numFmtId="0" fontId="1" fillId="34" borderId="76" xfId="0" applyFont="1" applyFill="1" applyBorder="1" applyAlignment="1">
      <alignment shrinkToFit="1"/>
    </xf>
    <xf numFmtId="0" fontId="1" fillId="34" borderId="68" xfId="0" applyFont="1" applyFill="1" applyBorder="1" applyAlignment="1">
      <alignment shrinkToFit="1"/>
    </xf>
    <xf numFmtId="0" fontId="56" fillId="33" borderId="60" xfId="0" applyFont="1" applyFill="1" applyBorder="1" applyAlignment="1">
      <alignment shrinkToFit="1"/>
    </xf>
    <xf numFmtId="0" fontId="0" fillId="33" borderId="60" xfId="0" applyFill="1" applyBorder="1" applyAlignment="1">
      <alignment shrinkToFit="1"/>
    </xf>
    <xf numFmtId="0" fontId="1" fillId="34" borderId="58" xfId="0" applyFont="1" applyFill="1" applyBorder="1" applyAlignment="1">
      <alignment shrinkToFit="1"/>
    </xf>
    <xf numFmtId="0" fontId="4" fillId="36" borderId="21" xfId="0" applyFont="1" applyFill="1" applyBorder="1" applyAlignment="1">
      <alignment vertical="top"/>
    </xf>
    <xf numFmtId="0" fontId="4" fillId="36" borderId="21" xfId="0" applyFont="1" applyFill="1" applyBorder="1" applyAlignment="1">
      <alignment vertical="top" wrapText="1"/>
    </xf>
    <xf numFmtId="0" fontId="0" fillId="36" borderId="77" xfId="0" applyFill="1" applyBorder="1" applyAlignment="1">
      <alignment/>
    </xf>
    <xf numFmtId="0" fontId="0" fillId="36" borderId="22" xfId="0" applyFill="1" applyBorder="1" applyAlignment="1">
      <alignment shrinkToFit="1"/>
    </xf>
    <xf numFmtId="0" fontId="0" fillId="36" borderId="64" xfId="0" applyFill="1" applyBorder="1" applyAlignment="1">
      <alignment shrinkToFit="1"/>
    </xf>
    <xf numFmtId="0" fontId="0" fillId="36" borderId="37" xfId="0" applyFill="1" applyBorder="1" applyAlignment="1">
      <alignment shrinkToFit="1"/>
    </xf>
    <xf numFmtId="0" fontId="0" fillId="36" borderId="72" xfId="0" applyFill="1" applyBorder="1" applyAlignment="1">
      <alignment shrinkToFit="1"/>
    </xf>
    <xf numFmtId="0" fontId="4" fillId="0" borderId="10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33" borderId="59" xfId="0" applyFill="1" applyBorder="1" applyAlignment="1">
      <alignment shrinkToFit="1"/>
    </xf>
    <xf numFmtId="0" fontId="0" fillId="33" borderId="61" xfId="0" applyFill="1" applyBorder="1" applyAlignment="1">
      <alignment shrinkToFit="1"/>
    </xf>
    <xf numFmtId="0" fontId="1" fillId="33" borderId="68" xfId="0" applyFont="1" applyFill="1" applyBorder="1" applyAlignment="1">
      <alignment shrinkToFit="1"/>
    </xf>
    <xf numFmtId="0" fontId="7" fillId="33" borderId="60" xfId="0" applyFont="1" applyFill="1" applyBorder="1" applyAlignment="1">
      <alignment shrinkToFit="1"/>
    </xf>
    <xf numFmtId="0" fontId="11" fillId="36" borderId="75" xfId="0" applyFont="1" applyFill="1" applyBorder="1" applyAlignment="1">
      <alignment horizontal="left" vertical="top"/>
    </xf>
    <xf numFmtId="0" fontId="11" fillId="36" borderId="78" xfId="0" applyFont="1" applyFill="1" applyBorder="1" applyAlignment="1">
      <alignment horizontal="left" vertical="top" wrapText="1"/>
    </xf>
    <xf numFmtId="0" fontId="6" fillId="8" borderId="18" xfId="0" applyFont="1" applyFill="1" applyBorder="1" applyAlignment="1">
      <alignment horizontal="left" vertical="top" wrapText="1"/>
    </xf>
    <xf numFmtId="0" fontId="0" fillId="8" borderId="12" xfId="0" applyFill="1" applyBorder="1" applyAlignment="1">
      <alignment/>
    </xf>
    <xf numFmtId="0" fontId="0" fillId="10" borderId="76" xfId="0" applyFill="1" applyBorder="1" applyAlignment="1">
      <alignment shrinkToFit="1"/>
    </xf>
    <xf numFmtId="0" fontId="7" fillId="34" borderId="22" xfId="0" applyFont="1" applyFill="1" applyBorder="1" applyAlignment="1">
      <alignment shrinkToFit="1"/>
    </xf>
    <xf numFmtId="0" fontId="0" fillId="0" borderId="43" xfId="0" applyBorder="1" applyAlignment="1">
      <alignment shrinkToFit="1"/>
    </xf>
    <xf numFmtId="0" fontId="0" fillId="10" borderId="50" xfId="0" applyFill="1" applyBorder="1" applyAlignment="1">
      <alignment shrinkToFit="1"/>
    </xf>
    <xf numFmtId="0" fontId="0" fillId="34" borderId="11" xfId="0" applyFill="1" applyBorder="1" applyAlignment="1">
      <alignment/>
    </xf>
    <xf numFmtId="0" fontId="0" fillId="34" borderId="47" xfId="0" applyFill="1" applyBorder="1" applyAlignment="1">
      <alignment shrinkToFit="1"/>
    </xf>
    <xf numFmtId="0" fontId="7" fillId="35" borderId="47" xfId="0" applyFont="1" applyFill="1" applyBorder="1" applyAlignment="1">
      <alignment shrinkToFit="1"/>
    </xf>
    <xf numFmtId="0" fontId="0" fillId="8" borderId="59" xfId="0" applyFill="1" applyBorder="1" applyAlignment="1">
      <alignment shrinkToFit="1"/>
    </xf>
    <xf numFmtId="0" fontId="10" fillId="0" borderId="15" xfId="0" applyFont="1" applyBorder="1" applyAlignment="1">
      <alignment wrapText="1"/>
    </xf>
    <xf numFmtId="0" fontId="0" fillId="34" borderId="69" xfId="0" applyFill="1" applyBorder="1" applyAlignment="1">
      <alignment/>
    </xf>
    <xf numFmtId="0" fontId="0" fillId="0" borderId="21" xfId="0" applyBorder="1" applyAlignment="1">
      <alignment shrinkToFit="1"/>
    </xf>
    <xf numFmtId="0" fontId="0" fillId="0" borderId="70" xfId="0" applyBorder="1" applyAlignment="1">
      <alignment/>
    </xf>
    <xf numFmtId="0" fontId="10" fillId="0" borderId="46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1" fillId="0" borderId="15" xfId="0" applyFont="1" applyBorder="1" applyAlignment="1">
      <alignment shrinkToFit="1"/>
    </xf>
    <xf numFmtId="0" fontId="0" fillId="0" borderId="43" xfId="0" applyFill="1" applyBorder="1" applyAlignment="1">
      <alignment shrinkToFit="1"/>
    </xf>
    <xf numFmtId="0" fontId="1" fillId="0" borderId="11" xfId="0" applyFont="1" applyBorder="1" applyAlignment="1">
      <alignment shrinkToFit="1"/>
    </xf>
    <xf numFmtId="0" fontId="10" fillId="0" borderId="21" xfId="0" applyFont="1" applyBorder="1" applyAlignment="1">
      <alignment wrapText="1"/>
    </xf>
    <xf numFmtId="0" fontId="4" fillId="0" borderId="21" xfId="0" applyFont="1" applyBorder="1" applyAlignment="1">
      <alignment vertical="top" wrapText="1"/>
    </xf>
    <xf numFmtId="0" fontId="0" fillId="34" borderId="64" xfId="0" applyFill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6" xfId="0" applyBorder="1" applyAlignment="1">
      <alignment wrapText="1"/>
    </xf>
    <xf numFmtId="0" fontId="4" fillId="0" borderId="46" xfId="0" applyFont="1" applyBorder="1" applyAlignment="1">
      <alignment vertical="top" wrapText="1"/>
    </xf>
    <xf numFmtId="0" fontId="0" fillId="0" borderId="49" xfId="0" applyBorder="1" applyAlignment="1">
      <alignment/>
    </xf>
    <xf numFmtId="0" fontId="0" fillId="0" borderId="51" xfId="0" applyBorder="1" applyAlignment="1">
      <alignment shrinkToFit="1"/>
    </xf>
    <xf numFmtId="0" fontId="25" fillId="38" borderId="28" xfId="0" applyFont="1" applyFill="1" applyBorder="1" applyAlignment="1">
      <alignment/>
    </xf>
    <xf numFmtId="0" fontId="25" fillId="38" borderId="13" xfId="0" applyFont="1" applyFill="1" applyBorder="1" applyAlignment="1">
      <alignment/>
    </xf>
    <xf numFmtId="0" fontId="25" fillId="38" borderId="54" xfId="0" applyFont="1" applyFill="1" applyBorder="1" applyAlignment="1">
      <alignment/>
    </xf>
    <xf numFmtId="0" fontId="0" fillId="0" borderId="54" xfId="0" applyBorder="1" applyAlignment="1">
      <alignment shrinkToFit="1"/>
    </xf>
    <xf numFmtId="0" fontId="0" fillId="10" borderId="74" xfId="0" applyFill="1" applyBorder="1" applyAlignment="1">
      <alignment shrinkToFit="1"/>
    </xf>
    <xf numFmtId="0" fontId="0" fillId="10" borderId="79" xfId="0" applyFill="1" applyBorder="1" applyAlignment="1">
      <alignment shrinkToFit="1"/>
    </xf>
    <xf numFmtId="0" fontId="0" fillId="10" borderId="27" xfId="0" applyFill="1" applyBorder="1" applyAlignment="1">
      <alignment shrinkToFit="1"/>
    </xf>
    <xf numFmtId="0" fontId="9" fillId="0" borderId="56" xfId="0" applyFont="1" applyBorder="1" applyAlignment="1">
      <alignment horizontal="left" vertical="top" wrapText="1"/>
    </xf>
    <xf numFmtId="0" fontId="0" fillId="38" borderId="46" xfId="0" applyFill="1" applyBorder="1" applyAlignment="1">
      <alignment/>
    </xf>
    <xf numFmtId="0" fontId="9" fillId="0" borderId="56" xfId="0" applyFont="1" applyBorder="1" applyAlignment="1">
      <alignment wrapText="1"/>
    </xf>
    <xf numFmtId="0" fontId="0" fillId="33" borderId="21" xfId="0" applyFill="1" applyBorder="1" applyAlignment="1">
      <alignment horizontal="center" vertical="center" shrinkToFit="1"/>
    </xf>
    <xf numFmtId="0" fontId="56" fillId="39" borderId="56" xfId="0" applyFont="1" applyFill="1" applyBorder="1" applyAlignment="1">
      <alignment horizontal="center" vertical="center" shrinkToFit="1"/>
    </xf>
    <xf numFmtId="0" fontId="0" fillId="34" borderId="43" xfId="0" applyNumberForma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1" fillId="34" borderId="38" xfId="0" applyFont="1" applyFill="1" applyBorder="1" applyAlignment="1">
      <alignment horizontal="center" vertical="center" shrinkToFit="1"/>
    </xf>
    <xf numFmtId="0" fontId="0" fillId="38" borderId="53" xfId="0" applyFill="1" applyBorder="1" applyAlignment="1">
      <alignment/>
    </xf>
    <xf numFmtId="0" fontId="0" fillId="38" borderId="4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34" borderId="21" xfId="0" applyNumberFormat="1" applyFill="1" applyBorder="1" applyAlignment="1">
      <alignment horizontal="center" vertical="center" shrinkToFit="1"/>
    </xf>
    <xf numFmtId="0" fontId="0" fillId="34" borderId="20" xfId="0" applyNumberFormat="1" applyFill="1" applyBorder="1" applyAlignment="1">
      <alignment horizontal="center" vertical="center" shrinkToFit="1"/>
    </xf>
    <xf numFmtId="0" fontId="0" fillId="38" borderId="34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8" borderId="21" xfId="0" applyFill="1" applyBorder="1" applyAlignment="1">
      <alignment horizontal="center" vertical="center" shrinkToFit="1" readingOrder="1"/>
    </xf>
    <xf numFmtId="0" fontId="3" fillId="40" borderId="12" xfId="0" applyFont="1" applyFill="1" applyBorder="1" applyAlignment="1">
      <alignment horizontal="left" vertical="top"/>
    </xf>
    <xf numFmtId="0" fontId="3" fillId="40" borderId="71" xfId="0" applyFont="1" applyFill="1" applyBorder="1" applyAlignment="1">
      <alignment horizontal="left" vertical="top" wrapText="1"/>
    </xf>
    <xf numFmtId="0" fontId="1" fillId="40" borderId="13" xfId="0" applyFont="1" applyFill="1" applyBorder="1" applyAlignment="1">
      <alignment/>
    </xf>
    <xf numFmtId="0" fontId="1" fillId="40" borderId="14" xfId="0" applyFont="1" applyFill="1" applyBorder="1" applyAlignment="1">
      <alignment horizontal="center" vertical="center" shrinkToFit="1"/>
    </xf>
    <xf numFmtId="0" fontId="1" fillId="40" borderId="12" xfId="0" applyFont="1" applyFill="1" applyBorder="1" applyAlignment="1">
      <alignment horizontal="center" vertical="center" shrinkToFit="1"/>
    </xf>
    <xf numFmtId="0" fontId="1" fillId="38" borderId="28" xfId="0" applyFont="1" applyFill="1" applyBorder="1" applyAlignment="1">
      <alignment/>
    </xf>
    <xf numFmtId="0" fontId="1" fillId="38" borderId="13" xfId="0" applyFont="1" applyFill="1" applyBorder="1" applyAlignment="1">
      <alignment horizontal="center" vertical="center" shrinkToFit="1" readingOrder="1"/>
    </xf>
    <xf numFmtId="0" fontId="1" fillId="38" borderId="14" xfId="0" applyFont="1" applyFill="1" applyBorder="1" applyAlignment="1">
      <alignment horizontal="center" vertical="center" shrinkToFit="1"/>
    </xf>
    <xf numFmtId="0" fontId="1" fillId="38" borderId="13" xfId="0" applyFont="1" applyFill="1" applyBorder="1" applyAlignment="1">
      <alignment horizontal="center" vertical="center" shrinkToFit="1"/>
    </xf>
    <xf numFmtId="0" fontId="1" fillId="38" borderId="29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38" borderId="30" xfId="0" applyFont="1" applyFill="1" applyBorder="1" applyAlignment="1">
      <alignment horizontal="center" vertical="center" shrinkToFit="1"/>
    </xf>
    <xf numFmtId="0" fontId="2" fillId="38" borderId="31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textRotation="90" shrinkToFit="1"/>
    </xf>
    <xf numFmtId="0" fontId="2" fillId="38" borderId="25" xfId="0" applyFont="1" applyFill="1" applyBorder="1" applyAlignment="1">
      <alignment horizontal="center" vertical="center" shrinkToFit="1"/>
    </xf>
    <xf numFmtId="0" fontId="2" fillId="38" borderId="44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11" fillId="40" borderId="28" xfId="0" applyFont="1" applyFill="1" applyBorder="1" applyAlignment="1">
      <alignment horizontal="left" vertical="top"/>
    </xf>
    <xf numFmtId="0" fontId="3" fillId="40" borderId="16" xfId="0" applyFont="1" applyFill="1" applyBorder="1" applyAlignment="1">
      <alignment horizontal="left" vertical="top" wrapText="1" shrinkToFit="1"/>
    </xf>
    <xf numFmtId="0" fontId="1" fillId="38" borderId="28" xfId="0" applyFont="1" applyFill="1" applyBorder="1" applyAlignment="1">
      <alignment vertical="center" shrinkToFit="1" readingOrder="1"/>
    </xf>
    <xf numFmtId="0" fontId="1" fillId="38" borderId="29" xfId="0" applyFont="1" applyFill="1" applyBorder="1" applyAlignment="1">
      <alignment horizontal="center" vertical="center" shrinkToFit="1" readingOrder="1"/>
    </xf>
    <xf numFmtId="0" fontId="0" fillId="33" borderId="43" xfId="0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left" textRotation="90"/>
    </xf>
    <xf numFmtId="0" fontId="25" fillId="0" borderId="62" xfId="0" applyFont="1" applyBorder="1" applyAlignment="1">
      <alignment horizontal="center" textRotation="90"/>
    </xf>
    <xf numFmtId="0" fontId="25" fillId="0" borderId="12" xfId="0" applyFont="1" applyBorder="1" applyAlignment="1">
      <alignment horizontal="center" textRotation="90"/>
    </xf>
    <xf numFmtId="0" fontId="0" fillId="33" borderId="46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2" fillId="0" borderId="23" xfId="0" applyFont="1" applyBorder="1" applyAlignment="1">
      <alignment horizontal="center" vertical="center" shrinkToFit="1"/>
    </xf>
    <xf numFmtId="0" fontId="1" fillId="40" borderId="23" xfId="0" applyFont="1" applyFill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1" fillId="40" borderId="27" xfId="0" applyFont="1" applyFill="1" applyBorder="1" applyAlignment="1">
      <alignment horizontal="center" vertical="center" shrinkToFit="1"/>
    </xf>
    <xf numFmtId="0" fontId="1" fillId="34" borderId="24" xfId="0" applyFont="1" applyFill="1" applyBorder="1" applyAlignment="1">
      <alignment horizontal="center" vertical="center" shrinkToFit="1"/>
    </xf>
    <xf numFmtId="0" fontId="1" fillId="34" borderId="15" xfId="0" applyFont="1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center" vertical="center" shrinkToFit="1"/>
    </xf>
    <xf numFmtId="0" fontId="0" fillId="40" borderId="14" xfId="0" applyFont="1" applyFill="1" applyBorder="1" applyAlignment="1">
      <alignment horizontal="center" vertical="center" shrinkToFit="1"/>
    </xf>
    <xf numFmtId="0" fontId="0" fillId="40" borderId="23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40" borderId="62" xfId="0" applyFont="1" applyFill="1" applyBorder="1" applyAlignment="1">
      <alignment horizontal="center" vertical="center" shrinkToFit="1"/>
    </xf>
    <xf numFmtId="0" fontId="0" fillId="40" borderId="12" xfId="0" applyFont="1" applyFill="1" applyBorder="1" applyAlignment="1">
      <alignment horizontal="center" vertical="center" shrinkToFit="1"/>
    </xf>
    <xf numFmtId="16" fontId="2" fillId="0" borderId="29" xfId="0" applyNumberFormat="1" applyFont="1" applyBorder="1" applyAlignment="1">
      <alignment textRotation="90"/>
    </xf>
    <xf numFmtId="0" fontId="56" fillId="39" borderId="10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40" borderId="54" xfId="0" applyFont="1" applyFill="1" applyBorder="1" applyAlignment="1">
      <alignment horizontal="center" vertical="center" shrinkToFit="1"/>
    </xf>
    <xf numFmtId="0" fontId="1" fillId="40" borderId="14" xfId="0" applyFont="1" applyFill="1" applyBorder="1" applyAlignment="1">
      <alignment horizontal="center" vertical="center" shrinkToFit="1"/>
    </xf>
    <xf numFmtId="0" fontId="23" fillId="0" borderId="7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2" fillId="0" borderId="41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4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/>
    </xf>
    <xf numFmtId="0" fontId="4" fillId="0" borderId="69" xfId="0" applyFont="1" applyFill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0" borderId="0" xfId="0" applyFont="1" applyAlignment="1">
      <alignment horizontal="center" wrapText="1"/>
    </xf>
    <xf numFmtId="0" fontId="4" fillId="0" borderId="4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75" xfId="0" applyFont="1" applyBorder="1" applyAlignment="1">
      <alignment horizontal="center" textRotation="90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51" xfId="0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133350</xdr:rowOff>
    </xdr:from>
    <xdr:to>
      <xdr:col>2</xdr:col>
      <xdr:colOff>1019175</xdr:colOff>
      <xdr:row>1</xdr:row>
      <xdr:rowOff>1181100</xdr:rowOff>
    </xdr:to>
    <xdr:pic>
      <xdr:nvPicPr>
        <xdr:cNvPr id="1" name="Picture 2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0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G23"/>
  <sheetViews>
    <sheetView tabSelected="1" zoomScale="160" zoomScaleNormal="160" zoomScaleSheetLayoutView="52" zoomScalePageLayoutView="64" workbookViewId="0" topLeftCell="A2">
      <selection activeCell="B2" sqref="B2:B6"/>
    </sheetView>
  </sheetViews>
  <sheetFormatPr defaultColWidth="9.140625" defaultRowHeight="15" outlineLevelCol="1"/>
  <cols>
    <col min="1" max="1" width="2.28125" style="0" customWidth="1"/>
    <col min="2" max="2" width="8.140625" style="0" customWidth="1"/>
    <col min="3" max="3" width="36.00390625" style="0" customWidth="1"/>
    <col min="4" max="4" width="8.140625" style="0" customWidth="1"/>
    <col min="5" max="5" width="3.140625" style="0" customWidth="1" outlineLevel="1"/>
    <col min="6" max="7" width="2.8515625" style="0" customWidth="1" outlineLevel="1"/>
    <col min="8" max="8" width="2.7109375" style="0" customWidth="1" outlineLevel="1"/>
    <col min="9" max="13" width="2.8515625" style="0" customWidth="1" outlineLevel="1"/>
    <col min="14" max="14" width="2.7109375" style="0" customWidth="1" outlineLevel="1"/>
    <col min="15" max="16" width="2.8515625" style="0" customWidth="1" outlineLevel="1"/>
    <col min="17" max="17" width="3.00390625" style="0" customWidth="1" outlineLevel="1"/>
    <col min="18" max="19" width="2.8515625" style="0" customWidth="1" outlineLevel="1"/>
    <col min="20" max="20" width="3.140625" style="0" customWidth="1" outlineLevel="1"/>
    <col min="21" max="21" width="2.7109375" style="0" customWidth="1" outlineLevel="1"/>
    <col min="22" max="22" width="6.28125" style="0" customWidth="1"/>
    <col min="23" max="23" width="2.8515625" style="0" customWidth="1"/>
    <col min="24" max="24" width="2.57421875" style="0" customWidth="1"/>
    <col min="25" max="25" width="3.140625" style="0" customWidth="1"/>
    <col min="26" max="26" width="3.140625" style="0" customWidth="1" outlineLevel="1"/>
    <col min="27" max="27" width="3.28125" style="0" customWidth="1" outlineLevel="1"/>
    <col min="28" max="28" width="3.00390625" style="0" customWidth="1" outlineLevel="1"/>
    <col min="29" max="29" width="3.28125" style="0" customWidth="1" outlineLevel="1"/>
    <col min="30" max="30" width="3.00390625" style="0" customWidth="1" outlineLevel="1"/>
    <col min="31" max="31" width="3.140625" style="0" customWidth="1" outlineLevel="1"/>
    <col min="32" max="33" width="3.00390625" style="0" customWidth="1" outlineLevel="1"/>
    <col min="34" max="34" width="3.28125" style="0" customWidth="1" outlineLevel="1"/>
    <col min="35" max="35" width="3.140625" style="0" customWidth="1" outlineLevel="1"/>
    <col min="36" max="36" width="2.8515625" style="0" customWidth="1" outlineLevel="1"/>
    <col min="37" max="37" width="2.7109375" style="0" customWidth="1" outlineLevel="1"/>
    <col min="38" max="39" width="2.8515625" style="0" customWidth="1" outlineLevel="1"/>
    <col min="40" max="40" width="3.28125" style="0" customWidth="1" outlineLevel="1"/>
    <col min="41" max="42" width="2.7109375" style="0" customWidth="1" outlineLevel="1"/>
    <col min="43" max="43" width="2.8515625" style="0" customWidth="1" outlineLevel="1"/>
    <col min="44" max="44" width="3.00390625" style="0" customWidth="1" outlineLevel="1"/>
    <col min="45" max="45" width="2.7109375" style="0" customWidth="1" outlineLevel="1"/>
    <col min="46" max="46" width="3.00390625" style="0" customWidth="1" outlineLevel="1"/>
    <col min="47" max="48" width="2.8515625" style="0" customWidth="1" outlineLevel="1"/>
    <col min="49" max="49" width="4.8515625" style="0" customWidth="1"/>
    <col min="50" max="50" width="3.28125" style="0" customWidth="1"/>
    <col min="51" max="53" width="2.8515625" style="0" customWidth="1"/>
    <col min="54" max="54" width="3.140625" style="0" customWidth="1"/>
    <col min="55" max="56" width="2.7109375" style="0" customWidth="1"/>
    <col min="57" max="58" width="2.8515625" style="0" customWidth="1"/>
    <col min="59" max="59" width="4.8515625" style="0" customWidth="1"/>
  </cols>
  <sheetData>
    <row r="1" spans="2:59" ht="34.5" customHeight="1" thickBot="1">
      <c r="B1" s="514" t="s">
        <v>250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</row>
    <row r="2" spans="1:59" ht="134.25" thickBot="1">
      <c r="A2" s="515" t="s">
        <v>148</v>
      </c>
      <c r="B2" s="515" t="s">
        <v>0</v>
      </c>
      <c r="C2" s="517" t="s">
        <v>1</v>
      </c>
      <c r="D2" s="519" t="s">
        <v>149</v>
      </c>
      <c r="E2" s="484" t="s">
        <v>247</v>
      </c>
      <c r="F2" s="6" t="s">
        <v>229</v>
      </c>
      <c r="G2" s="6" t="s">
        <v>230</v>
      </c>
      <c r="H2" s="7" t="s">
        <v>231</v>
      </c>
      <c r="I2" s="8" t="s">
        <v>232</v>
      </c>
      <c r="J2" s="8" t="s">
        <v>233</v>
      </c>
      <c r="K2" s="8" t="s">
        <v>234</v>
      </c>
      <c r="L2" s="8" t="s">
        <v>235</v>
      </c>
      <c r="M2" s="8" t="s">
        <v>236</v>
      </c>
      <c r="N2" s="8" t="s">
        <v>237</v>
      </c>
      <c r="O2" s="8" t="s">
        <v>238</v>
      </c>
      <c r="P2" s="8" t="s">
        <v>239</v>
      </c>
      <c r="Q2" s="7" t="s">
        <v>240</v>
      </c>
      <c r="R2" s="6" t="s">
        <v>241</v>
      </c>
      <c r="S2" s="6" t="s">
        <v>242</v>
      </c>
      <c r="T2" s="6" t="s">
        <v>243</v>
      </c>
      <c r="U2" s="505" t="s">
        <v>248</v>
      </c>
      <c r="V2" s="485" t="s">
        <v>244</v>
      </c>
      <c r="W2" s="56" t="s">
        <v>150</v>
      </c>
      <c r="X2" s="57" t="s">
        <v>151</v>
      </c>
      <c r="Y2" s="8" t="s">
        <v>152</v>
      </c>
      <c r="Z2" s="8" t="s">
        <v>153</v>
      </c>
      <c r="AA2" s="7" t="s">
        <v>154</v>
      </c>
      <c r="AB2" s="6" t="s">
        <v>155</v>
      </c>
      <c r="AC2" s="6" t="s">
        <v>156</v>
      </c>
      <c r="AD2" s="6" t="s">
        <v>157</v>
      </c>
      <c r="AE2" s="7" t="s">
        <v>158</v>
      </c>
      <c r="AF2" s="8" t="s">
        <v>159</v>
      </c>
      <c r="AG2" s="8" t="s">
        <v>131</v>
      </c>
      <c r="AH2" s="8" t="s">
        <v>132</v>
      </c>
      <c r="AI2" s="7" t="s">
        <v>160</v>
      </c>
      <c r="AJ2" s="8" t="s">
        <v>161</v>
      </c>
      <c r="AK2" s="8" t="s">
        <v>135</v>
      </c>
      <c r="AL2" s="8" t="s">
        <v>136</v>
      </c>
      <c r="AM2" s="7" t="s">
        <v>137</v>
      </c>
      <c r="AN2" s="8" t="s">
        <v>138</v>
      </c>
      <c r="AO2" s="8" t="s">
        <v>139</v>
      </c>
      <c r="AP2" s="8" t="s">
        <v>140</v>
      </c>
      <c r="AQ2" s="8" t="s">
        <v>141</v>
      </c>
      <c r="AR2" s="7" t="s">
        <v>142</v>
      </c>
      <c r="AS2" s="7" t="s">
        <v>143</v>
      </c>
      <c r="AT2" s="8" t="s">
        <v>162</v>
      </c>
      <c r="AU2" s="22" t="s">
        <v>145</v>
      </c>
      <c r="AV2" s="58" t="s">
        <v>146</v>
      </c>
      <c r="AW2" s="486" t="s">
        <v>245</v>
      </c>
      <c r="AX2" s="59" t="s">
        <v>31</v>
      </c>
      <c r="AY2" s="8" t="s">
        <v>32</v>
      </c>
      <c r="AZ2" s="8" t="s">
        <v>33</v>
      </c>
      <c r="BA2" s="8" t="s">
        <v>34</v>
      </c>
      <c r="BB2" s="8" t="s">
        <v>35</v>
      </c>
      <c r="BC2" s="8" t="s">
        <v>36</v>
      </c>
      <c r="BD2" s="8" t="s">
        <v>37</v>
      </c>
      <c r="BE2" s="8" t="s">
        <v>38</v>
      </c>
      <c r="BF2" s="58" t="s">
        <v>39</v>
      </c>
      <c r="BG2" s="4" t="s">
        <v>2</v>
      </c>
    </row>
    <row r="3" spans="1:59" ht="15.75" thickBot="1">
      <c r="A3" s="516"/>
      <c r="B3" s="516"/>
      <c r="C3" s="518"/>
      <c r="D3" s="520"/>
      <c r="E3" s="522" t="s">
        <v>3</v>
      </c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3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4"/>
    </row>
    <row r="4" spans="1:59" ht="15.75" thickBot="1">
      <c r="A4" s="516"/>
      <c r="B4" s="516"/>
      <c r="C4" s="518"/>
      <c r="D4" s="520"/>
      <c r="E4" s="326">
        <v>36</v>
      </c>
      <c r="F4" s="247">
        <v>37</v>
      </c>
      <c r="G4" s="247">
        <v>38</v>
      </c>
      <c r="H4" s="247">
        <v>39</v>
      </c>
      <c r="I4" s="247">
        <v>40</v>
      </c>
      <c r="J4" s="247">
        <v>41</v>
      </c>
      <c r="K4" s="247">
        <v>42</v>
      </c>
      <c r="L4" s="247">
        <v>43</v>
      </c>
      <c r="M4" s="247">
        <v>44</v>
      </c>
      <c r="N4" s="247">
        <v>45</v>
      </c>
      <c r="O4" s="247">
        <v>46</v>
      </c>
      <c r="P4" s="247">
        <v>47</v>
      </c>
      <c r="Q4" s="247">
        <v>48</v>
      </c>
      <c r="R4" s="247">
        <v>49</v>
      </c>
      <c r="S4" s="247">
        <v>50</v>
      </c>
      <c r="T4" s="248">
        <v>51</v>
      </c>
      <c r="U4" s="248">
        <v>52</v>
      </c>
      <c r="V4" s="249"/>
      <c r="W4" s="250">
        <v>1</v>
      </c>
      <c r="X4" s="251">
        <v>2</v>
      </c>
      <c r="Y4" s="247">
        <v>3</v>
      </c>
      <c r="Z4" s="247">
        <v>4</v>
      </c>
      <c r="AA4" s="247">
        <v>5</v>
      </c>
      <c r="AB4" s="247">
        <v>6</v>
      </c>
      <c r="AC4" s="247">
        <v>7</v>
      </c>
      <c r="AD4" s="247">
        <v>8</v>
      </c>
      <c r="AE4" s="247">
        <v>9</v>
      </c>
      <c r="AF4" s="247">
        <v>10</v>
      </c>
      <c r="AG4" s="247">
        <v>11</v>
      </c>
      <c r="AH4" s="247">
        <v>12</v>
      </c>
      <c r="AI4" s="247">
        <v>13</v>
      </c>
      <c r="AJ4" s="247">
        <v>14</v>
      </c>
      <c r="AK4" s="247">
        <v>15</v>
      </c>
      <c r="AL4" s="247">
        <v>16</v>
      </c>
      <c r="AM4" s="247">
        <v>17</v>
      </c>
      <c r="AN4" s="247">
        <v>18</v>
      </c>
      <c r="AO4" s="247">
        <v>19</v>
      </c>
      <c r="AP4" s="247">
        <v>20</v>
      </c>
      <c r="AQ4" s="247">
        <v>21</v>
      </c>
      <c r="AR4" s="247">
        <v>22</v>
      </c>
      <c r="AS4" s="247">
        <v>23</v>
      </c>
      <c r="AT4" s="247">
        <v>24</v>
      </c>
      <c r="AU4" s="252">
        <v>25</v>
      </c>
      <c r="AV4" s="252">
        <v>26</v>
      </c>
      <c r="AW4" s="249"/>
      <c r="AX4" s="253">
        <v>27</v>
      </c>
      <c r="AY4" s="253">
        <v>28</v>
      </c>
      <c r="AZ4" s="253">
        <v>29</v>
      </c>
      <c r="BA4" s="253">
        <v>30</v>
      </c>
      <c r="BB4" s="253">
        <v>31</v>
      </c>
      <c r="BC4" s="253">
        <v>32</v>
      </c>
      <c r="BD4" s="253">
        <v>33</v>
      </c>
      <c r="BE4" s="253">
        <v>34</v>
      </c>
      <c r="BF4" s="253">
        <v>35</v>
      </c>
      <c r="BG4" s="254"/>
    </row>
    <row r="5" spans="1:59" ht="10.5" customHeight="1" thickBot="1">
      <c r="A5" s="516"/>
      <c r="B5" s="516"/>
      <c r="C5" s="518"/>
      <c r="D5" s="520"/>
      <c r="E5" s="522" t="s">
        <v>4</v>
      </c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5"/>
    </row>
    <row r="6" spans="1:59" ht="18.75" customHeight="1" thickBot="1">
      <c r="A6" s="516"/>
      <c r="B6" s="516"/>
      <c r="C6" s="518"/>
      <c r="D6" s="521"/>
      <c r="E6" s="470">
        <v>1</v>
      </c>
      <c r="F6" s="32">
        <v>2</v>
      </c>
      <c r="G6" s="471">
        <v>3</v>
      </c>
      <c r="H6" s="471">
        <v>4</v>
      </c>
      <c r="I6" s="471">
        <v>5</v>
      </c>
      <c r="J6" s="471">
        <v>6</v>
      </c>
      <c r="K6" s="471">
        <v>7</v>
      </c>
      <c r="L6" s="471">
        <v>8</v>
      </c>
      <c r="M6" s="471">
        <v>9</v>
      </c>
      <c r="N6" s="471">
        <v>10</v>
      </c>
      <c r="O6" s="471">
        <v>11</v>
      </c>
      <c r="P6" s="471">
        <v>12</v>
      </c>
      <c r="Q6" s="471">
        <v>13</v>
      </c>
      <c r="R6" s="471">
        <v>14</v>
      </c>
      <c r="S6" s="471">
        <v>15</v>
      </c>
      <c r="T6" s="33">
        <v>16</v>
      </c>
      <c r="U6" s="493">
        <v>17</v>
      </c>
      <c r="V6" s="475"/>
      <c r="W6" s="476">
        <v>18</v>
      </c>
      <c r="X6" s="473">
        <v>19</v>
      </c>
      <c r="Y6" s="474">
        <v>20</v>
      </c>
      <c r="Z6" s="32">
        <v>21</v>
      </c>
      <c r="AA6" s="471">
        <v>22</v>
      </c>
      <c r="AB6" s="471">
        <v>23</v>
      </c>
      <c r="AC6" s="471">
        <v>24</v>
      </c>
      <c r="AD6" s="471">
        <v>25</v>
      </c>
      <c r="AE6" s="471">
        <v>26</v>
      </c>
      <c r="AF6" s="471">
        <v>27</v>
      </c>
      <c r="AG6" s="471">
        <v>28</v>
      </c>
      <c r="AH6" s="471">
        <v>29</v>
      </c>
      <c r="AI6" s="471">
        <v>30</v>
      </c>
      <c r="AJ6" s="471">
        <v>31</v>
      </c>
      <c r="AK6" s="471">
        <v>32</v>
      </c>
      <c r="AL6" s="471">
        <v>33</v>
      </c>
      <c r="AM6" s="471">
        <v>34</v>
      </c>
      <c r="AN6" s="471">
        <v>35</v>
      </c>
      <c r="AO6" s="471">
        <v>36</v>
      </c>
      <c r="AP6" s="471">
        <v>37</v>
      </c>
      <c r="AQ6" s="471">
        <v>38</v>
      </c>
      <c r="AR6" s="471">
        <v>39</v>
      </c>
      <c r="AS6" s="471">
        <v>40</v>
      </c>
      <c r="AT6" s="471">
        <v>41</v>
      </c>
      <c r="AU6" s="471">
        <v>42</v>
      </c>
      <c r="AV6" s="471">
        <v>43</v>
      </c>
      <c r="AW6" s="475"/>
      <c r="AX6" s="472">
        <v>44</v>
      </c>
      <c r="AY6" s="473">
        <v>45</v>
      </c>
      <c r="AZ6" s="476">
        <v>46</v>
      </c>
      <c r="BA6" s="477">
        <v>47</v>
      </c>
      <c r="BB6" s="477">
        <v>48</v>
      </c>
      <c r="BC6" s="477">
        <v>49</v>
      </c>
      <c r="BD6" s="477">
        <v>50</v>
      </c>
      <c r="BE6" s="477">
        <v>51</v>
      </c>
      <c r="BF6" s="477">
        <v>52</v>
      </c>
      <c r="BG6" s="478"/>
    </row>
    <row r="7" spans="1:59" ht="14.25" customHeight="1" thickBot="1">
      <c r="A7" s="507" t="s">
        <v>165</v>
      </c>
      <c r="B7" s="479"/>
      <c r="C7" s="480" t="s">
        <v>209</v>
      </c>
      <c r="D7" s="461" t="s">
        <v>166</v>
      </c>
      <c r="E7" s="500">
        <f aca="true" t="shared" si="0" ref="E7:V7">E9+E10+E11+E12+E13+E14+E8+E15+E16</f>
        <v>16</v>
      </c>
      <c r="F7" s="462">
        <f t="shared" si="0"/>
        <v>22</v>
      </c>
      <c r="G7" s="462">
        <f t="shared" si="0"/>
        <v>20</v>
      </c>
      <c r="H7" s="462">
        <f t="shared" si="0"/>
        <v>22</v>
      </c>
      <c r="I7" s="462">
        <f t="shared" si="0"/>
        <v>20</v>
      </c>
      <c r="J7" s="462">
        <f t="shared" si="0"/>
        <v>22</v>
      </c>
      <c r="K7" s="462">
        <f t="shared" si="0"/>
        <v>20</v>
      </c>
      <c r="L7" s="462">
        <f t="shared" si="0"/>
        <v>22</v>
      </c>
      <c r="M7" s="462">
        <f t="shared" si="0"/>
        <v>20</v>
      </c>
      <c r="N7" s="462">
        <f t="shared" si="0"/>
        <v>22</v>
      </c>
      <c r="O7" s="462">
        <f t="shared" si="0"/>
        <v>20</v>
      </c>
      <c r="P7" s="462">
        <f t="shared" si="0"/>
        <v>22</v>
      </c>
      <c r="Q7" s="500">
        <f t="shared" si="0"/>
        <v>20</v>
      </c>
      <c r="R7" s="462">
        <f t="shared" si="0"/>
        <v>22</v>
      </c>
      <c r="S7" s="462">
        <f t="shared" si="0"/>
        <v>20</v>
      </c>
      <c r="T7" s="500">
        <f t="shared" si="0"/>
        <v>22</v>
      </c>
      <c r="U7" s="494">
        <f t="shared" si="0"/>
        <v>25</v>
      </c>
      <c r="V7" s="496">
        <f t="shared" si="0"/>
        <v>357</v>
      </c>
      <c r="W7" s="509" t="s">
        <v>246</v>
      </c>
      <c r="X7" s="510"/>
      <c r="Y7" s="500">
        <f aca="true" t="shared" si="1" ref="Y7:AW7">Y9+Y10+Y11+Y12+Y13+Y14+Y8+Y15+Y16</f>
        <v>24</v>
      </c>
      <c r="Z7" s="500">
        <f t="shared" si="1"/>
        <v>26</v>
      </c>
      <c r="AA7" s="500">
        <f t="shared" si="1"/>
        <v>24</v>
      </c>
      <c r="AB7" s="500">
        <f t="shared" si="1"/>
        <v>26</v>
      </c>
      <c r="AC7" s="500">
        <f t="shared" si="1"/>
        <v>24</v>
      </c>
      <c r="AD7" s="500">
        <f t="shared" si="1"/>
        <v>26</v>
      </c>
      <c r="AE7" s="500">
        <f t="shared" si="1"/>
        <v>24</v>
      </c>
      <c r="AF7" s="500">
        <f t="shared" si="1"/>
        <v>26</v>
      </c>
      <c r="AG7" s="500">
        <f t="shared" si="1"/>
        <v>24</v>
      </c>
      <c r="AH7" s="500">
        <f t="shared" si="1"/>
        <v>26</v>
      </c>
      <c r="AI7" s="500">
        <f t="shared" si="1"/>
        <v>24</v>
      </c>
      <c r="AJ7" s="500">
        <f t="shared" si="1"/>
        <v>26</v>
      </c>
      <c r="AK7" s="500">
        <f t="shared" si="1"/>
        <v>24</v>
      </c>
      <c r="AL7" s="500">
        <f t="shared" si="1"/>
        <v>26</v>
      </c>
      <c r="AM7" s="500">
        <f t="shared" si="1"/>
        <v>24</v>
      </c>
      <c r="AN7" s="500">
        <f t="shared" si="1"/>
        <v>26</v>
      </c>
      <c r="AO7" s="500">
        <f t="shared" si="1"/>
        <v>26</v>
      </c>
      <c r="AP7" s="500">
        <f t="shared" si="1"/>
        <v>24</v>
      </c>
      <c r="AQ7" s="500">
        <f t="shared" si="1"/>
        <v>28</v>
      </c>
      <c r="AR7" s="500">
        <f t="shared" si="1"/>
        <v>26</v>
      </c>
      <c r="AS7" s="500">
        <f t="shared" si="1"/>
        <v>26</v>
      </c>
      <c r="AT7" s="500">
        <f t="shared" si="1"/>
        <v>26</v>
      </c>
      <c r="AU7" s="500">
        <f t="shared" si="1"/>
        <v>0</v>
      </c>
      <c r="AV7" s="500">
        <f t="shared" si="1"/>
        <v>0</v>
      </c>
      <c r="AW7" s="500">
        <f t="shared" si="1"/>
        <v>556</v>
      </c>
      <c r="AX7" s="481" t="s">
        <v>167</v>
      </c>
      <c r="AY7" s="482" t="s">
        <v>167</v>
      </c>
      <c r="AZ7" s="466" t="s">
        <v>167</v>
      </c>
      <c r="BA7" s="467" t="s">
        <v>167</v>
      </c>
      <c r="BB7" s="467" t="s">
        <v>167</v>
      </c>
      <c r="BC7" s="467" t="s">
        <v>167</v>
      </c>
      <c r="BD7" s="467" t="s">
        <v>167</v>
      </c>
      <c r="BE7" s="467" t="s">
        <v>167</v>
      </c>
      <c r="BF7" s="468" t="s">
        <v>167</v>
      </c>
      <c r="BG7" s="463">
        <f aca="true" t="shared" si="2" ref="BG7:BG23">V7+AW7</f>
        <v>913</v>
      </c>
    </row>
    <row r="8" spans="1:59" ht="15.75" customHeight="1">
      <c r="A8" s="508"/>
      <c r="B8" s="18" t="s">
        <v>210</v>
      </c>
      <c r="C8" s="265" t="s">
        <v>168</v>
      </c>
      <c r="D8" s="491" t="s">
        <v>166</v>
      </c>
      <c r="E8" s="266"/>
      <c r="F8" s="267">
        <v>4</v>
      </c>
      <c r="G8" s="267">
        <v>2</v>
      </c>
      <c r="H8" s="267">
        <v>4</v>
      </c>
      <c r="I8" s="267">
        <v>2</v>
      </c>
      <c r="J8" s="267">
        <v>4</v>
      </c>
      <c r="K8" s="267">
        <v>2</v>
      </c>
      <c r="L8" s="267">
        <v>4</v>
      </c>
      <c r="M8" s="267">
        <v>2</v>
      </c>
      <c r="N8" s="267">
        <v>4</v>
      </c>
      <c r="O8" s="267">
        <v>2</v>
      </c>
      <c r="P8" s="267">
        <v>4</v>
      </c>
      <c r="Q8" s="267">
        <v>2</v>
      </c>
      <c r="R8" s="267">
        <v>4</v>
      </c>
      <c r="S8" s="267">
        <v>2</v>
      </c>
      <c r="T8" s="268">
        <v>4</v>
      </c>
      <c r="U8" s="296">
        <v>5</v>
      </c>
      <c r="V8" s="497">
        <f aca="true" t="shared" si="3" ref="V8:V23">SUM(E8:U8)</f>
        <v>51</v>
      </c>
      <c r="W8" s="275"/>
      <c r="X8" s="456"/>
      <c r="Y8" s="457">
        <v>2</v>
      </c>
      <c r="Z8" s="270">
        <v>4</v>
      </c>
      <c r="AA8" s="267">
        <v>2</v>
      </c>
      <c r="AB8" s="267">
        <v>4</v>
      </c>
      <c r="AC8" s="267">
        <v>2</v>
      </c>
      <c r="AD8" s="267">
        <v>4</v>
      </c>
      <c r="AE8" s="267">
        <v>2</v>
      </c>
      <c r="AF8" s="267">
        <v>4</v>
      </c>
      <c r="AG8" s="267">
        <v>2</v>
      </c>
      <c r="AH8" s="267">
        <v>4</v>
      </c>
      <c r="AI8" s="267">
        <v>2</v>
      </c>
      <c r="AJ8" s="267">
        <v>4</v>
      </c>
      <c r="AK8" s="267">
        <v>2</v>
      </c>
      <c r="AL8" s="267">
        <v>4</v>
      </c>
      <c r="AM8" s="267">
        <v>2</v>
      </c>
      <c r="AN8" s="267">
        <v>4</v>
      </c>
      <c r="AO8" s="267">
        <v>2</v>
      </c>
      <c r="AP8" s="267">
        <v>4</v>
      </c>
      <c r="AQ8" s="267">
        <v>2</v>
      </c>
      <c r="AR8" s="267">
        <v>4</v>
      </c>
      <c r="AS8" s="267">
        <v>2</v>
      </c>
      <c r="AT8" s="267">
        <v>4</v>
      </c>
      <c r="AU8" s="271"/>
      <c r="AV8" s="272"/>
      <c r="AW8" s="273">
        <f aca="true" t="shared" si="4" ref="AW8:AW16">SUM(Y8:AV8)</f>
        <v>66</v>
      </c>
      <c r="AX8" s="274"/>
      <c r="AY8" s="458"/>
      <c r="AZ8" s="275"/>
      <c r="BA8" s="276"/>
      <c r="BB8" s="276"/>
      <c r="BC8" s="276"/>
      <c r="BD8" s="276"/>
      <c r="BE8" s="276"/>
      <c r="BF8" s="277"/>
      <c r="BG8" s="278">
        <f t="shared" si="2"/>
        <v>117</v>
      </c>
    </row>
    <row r="9" spans="1:59" ht="15" customHeight="1">
      <c r="A9" s="508"/>
      <c r="B9" s="279" t="s">
        <v>211</v>
      </c>
      <c r="C9" s="280" t="s">
        <v>169</v>
      </c>
      <c r="D9" s="358" t="s">
        <v>166</v>
      </c>
      <c r="E9" s="281">
        <v>4</v>
      </c>
      <c r="F9" s="282">
        <v>2</v>
      </c>
      <c r="G9" s="282">
        <v>4</v>
      </c>
      <c r="H9" s="282">
        <v>2</v>
      </c>
      <c r="I9" s="282">
        <v>4</v>
      </c>
      <c r="J9" s="282">
        <v>2</v>
      </c>
      <c r="K9" s="282">
        <v>4</v>
      </c>
      <c r="L9" s="282">
        <v>2</v>
      </c>
      <c r="M9" s="282">
        <v>4</v>
      </c>
      <c r="N9" s="282">
        <v>2</v>
      </c>
      <c r="O9" s="282">
        <v>4</v>
      </c>
      <c r="P9" s="282">
        <v>2</v>
      </c>
      <c r="Q9" s="282">
        <v>4</v>
      </c>
      <c r="R9" s="282">
        <v>2</v>
      </c>
      <c r="S9" s="282">
        <v>4</v>
      </c>
      <c r="T9" s="283">
        <v>2</v>
      </c>
      <c r="U9" s="283">
        <v>3</v>
      </c>
      <c r="V9" s="497">
        <f t="shared" si="3"/>
        <v>51</v>
      </c>
      <c r="W9" s="292"/>
      <c r="X9" s="284"/>
      <c r="Y9" s="270">
        <v>4</v>
      </c>
      <c r="Z9" s="267">
        <v>2</v>
      </c>
      <c r="AA9" s="267">
        <v>4</v>
      </c>
      <c r="AB9" s="267">
        <v>2</v>
      </c>
      <c r="AC9" s="267">
        <v>4</v>
      </c>
      <c r="AD9" s="267">
        <v>2</v>
      </c>
      <c r="AE9" s="267">
        <v>4</v>
      </c>
      <c r="AF9" s="267">
        <v>2</v>
      </c>
      <c r="AG9" s="267">
        <v>4</v>
      </c>
      <c r="AH9" s="267">
        <v>2</v>
      </c>
      <c r="AI9" s="267">
        <v>4</v>
      </c>
      <c r="AJ9" s="267">
        <v>2</v>
      </c>
      <c r="AK9" s="267">
        <v>4</v>
      </c>
      <c r="AL9" s="267">
        <v>2</v>
      </c>
      <c r="AM9" s="267">
        <v>4</v>
      </c>
      <c r="AN9" s="267">
        <v>2</v>
      </c>
      <c r="AO9" s="267">
        <v>4</v>
      </c>
      <c r="AP9" s="267">
        <v>2</v>
      </c>
      <c r="AQ9" s="267">
        <v>4</v>
      </c>
      <c r="AR9" s="267">
        <v>2</v>
      </c>
      <c r="AS9" s="267">
        <v>4</v>
      </c>
      <c r="AT9" s="287">
        <v>2</v>
      </c>
      <c r="AU9" s="287"/>
      <c r="AV9" s="288"/>
      <c r="AW9" s="289">
        <f t="shared" si="4"/>
        <v>66</v>
      </c>
      <c r="AX9" s="290"/>
      <c r="AY9" s="291"/>
      <c r="AZ9" s="292"/>
      <c r="BA9" s="293"/>
      <c r="BB9" s="293"/>
      <c r="BC9" s="293"/>
      <c r="BD9" s="293"/>
      <c r="BE9" s="293"/>
      <c r="BF9" s="294"/>
      <c r="BG9" s="278">
        <f t="shared" si="2"/>
        <v>117</v>
      </c>
    </row>
    <row r="10" spans="1:59" ht="15" customHeight="1" thickBot="1">
      <c r="A10" s="508"/>
      <c r="B10" s="279" t="s">
        <v>212</v>
      </c>
      <c r="C10" s="295" t="s">
        <v>213</v>
      </c>
      <c r="D10" s="358" t="s">
        <v>166</v>
      </c>
      <c r="E10" s="281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96"/>
      <c r="U10" s="296"/>
      <c r="V10" s="497">
        <f t="shared" si="3"/>
        <v>0</v>
      </c>
      <c r="W10" s="292"/>
      <c r="X10" s="284"/>
      <c r="Y10" s="270">
        <v>4</v>
      </c>
      <c r="Z10" s="267">
        <v>2</v>
      </c>
      <c r="AA10" s="267">
        <v>4</v>
      </c>
      <c r="AB10" s="267">
        <v>2</v>
      </c>
      <c r="AC10" s="267">
        <v>4</v>
      </c>
      <c r="AD10" s="267">
        <v>2</v>
      </c>
      <c r="AE10" s="267">
        <v>4</v>
      </c>
      <c r="AF10" s="267">
        <v>2</v>
      </c>
      <c r="AG10" s="267">
        <v>4</v>
      </c>
      <c r="AH10" s="267">
        <v>2</v>
      </c>
      <c r="AI10" s="267">
        <v>4</v>
      </c>
      <c r="AJ10" s="267">
        <v>2</v>
      </c>
      <c r="AK10" s="267">
        <v>4</v>
      </c>
      <c r="AL10" s="267">
        <v>2</v>
      </c>
      <c r="AM10" s="267">
        <v>4</v>
      </c>
      <c r="AN10" s="267">
        <v>2</v>
      </c>
      <c r="AO10" s="267">
        <v>4</v>
      </c>
      <c r="AP10" s="267">
        <v>2</v>
      </c>
      <c r="AQ10" s="267">
        <v>4</v>
      </c>
      <c r="AR10" s="267">
        <v>2</v>
      </c>
      <c r="AS10" s="267">
        <v>4</v>
      </c>
      <c r="AT10" s="287">
        <v>2</v>
      </c>
      <c r="AU10" s="287"/>
      <c r="AV10" s="297"/>
      <c r="AW10" s="289">
        <f t="shared" si="4"/>
        <v>66</v>
      </c>
      <c r="AX10" s="290"/>
      <c r="AY10" s="291"/>
      <c r="AZ10" s="292"/>
      <c r="BA10" s="293"/>
      <c r="BB10" s="293"/>
      <c r="BC10" s="293"/>
      <c r="BD10" s="293"/>
      <c r="BE10" s="293"/>
      <c r="BF10" s="294"/>
      <c r="BG10" s="278">
        <f t="shared" si="2"/>
        <v>66</v>
      </c>
    </row>
    <row r="11" spans="1:59" ht="15" customHeight="1">
      <c r="A11" s="508"/>
      <c r="B11" s="279" t="s">
        <v>214</v>
      </c>
      <c r="C11" s="298" t="s">
        <v>14</v>
      </c>
      <c r="D11" s="358" t="s">
        <v>166</v>
      </c>
      <c r="E11" s="281">
        <v>2</v>
      </c>
      <c r="F11" s="287">
        <v>4</v>
      </c>
      <c r="G11" s="287">
        <v>2</v>
      </c>
      <c r="H11" s="287">
        <v>4</v>
      </c>
      <c r="I11" s="287">
        <v>2</v>
      </c>
      <c r="J11" s="287">
        <v>4</v>
      </c>
      <c r="K11" s="287">
        <v>2</v>
      </c>
      <c r="L11" s="287">
        <v>4</v>
      </c>
      <c r="M11" s="287">
        <v>2</v>
      </c>
      <c r="N11" s="287">
        <v>4</v>
      </c>
      <c r="O11" s="287">
        <v>2</v>
      </c>
      <c r="P11" s="287">
        <v>4</v>
      </c>
      <c r="Q11" s="287">
        <v>2</v>
      </c>
      <c r="R11" s="287">
        <v>4</v>
      </c>
      <c r="S11" s="287">
        <v>2</v>
      </c>
      <c r="T11" s="296">
        <v>4</v>
      </c>
      <c r="U11" s="296">
        <v>3</v>
      </c>
      <c r="V11" s="497">
        <f t="shared" si="3"/>
        <v>51</v>
      </c>
      <c r="W11" s="292"/>
      <c r="X11" s="284"/>
      <c r="Y11" s="269">
        <v>2</v>
      </c>
      <c r="Z11" s="270">
        <v>4</v>
      </c>
      <c r="AA11" s="267">
        <v>2</v>
      </c>
      <c r="AB11" s="267">
        <v>4</v>
      </c>
      <c r="AC11" s="267">
        <v>2</v>
      </c>
      <c r="AD11" s="267">
        <v>4</v>
      </c>
      <c r="AE11" s="267">
        <v>2</v>
      </c>
      <c r="AF11" s="267">
        <v>4</v>
      </c>
      <c r="AG11" s="267">
        <v>2</v>
      </c>
      <c r="AH11" s="267">
        <v>4</v>
      </c>
      <c r="AI11" s="267">
        <v>2</v>
      </c>
      <c r="AJ11" s="267">
        <v>4</v>
      </c>
      <c r="AK11" s="267">
        <v>2</v>
      </c>
      <c r="AL11" s="267">
        <v>4</v>
      </c>
      <c r="AM11" s="267">
        <v>2</v>
      </c>
      <c r="AN11" s="267">
        <v>4</v>
      </c>
      <c r="AO11" s="267">
        <v>2</v>
      </c>
      <c r="AP11" s="267">
        <v>4</v>
      </c>
      <c r="AQ11" s="267">
        <v>2</v>
      </c>
      <c r="AR11" s="267">
        <v>4</v>
      </c>
      <c r="AS11" s="267">
        <v>2</v>
      </c>
      <c r="AT11" s="267">
        <v>4</v>
      </c>
      <c r="AU11" s="506"/>
      <c r="AV11" s="297"/>
      <c r="AW11" s="289">
        <f t="shared" si="4"/>
        <v>66</v>
      </c>
      <c r="AX11" s="290"/>
      <c r="AY11" s="291"/>
      <c r="AZ11" s="292"/>
      <c r="BA11" s="293"/>
      <c r="BB11" s="293"/>
      <c r="BC11" s="293"/>
      <c r="BD11" s="293"/>
      <c r="BE11" s="293"/>
      <c r="BF11" s="294"/>
      <c r="BG11" s="278">
        <f t="shared" si="2"/>
        <v>117</v>
      </c>
    </row>
    <row r="12" spans="1:59" ht="15.75" customHeight="1">
      <c r="A12" s="508"/>
      <c r="B12" s="21" t="s">
        <v>215</v>
      </c>
      <c r="C12" s="298" t="s">
        <v>7</v>
      </c>
      <c r="D12" s="358" t="s">
        <v>166</v>
      </c>
      <c r="E12" s="281">
        <v>4</v>
      </c>
      <c r="F12" s="287">
        <v>4</v>
      </c>
      <c r="G12" s="287">
        <v>4</v>
      </c>
      <c r="H12" s="287">
        <v>4</v>
      </c>
      <c r="I12" s="287">
        <v>4</v>
      </c>
      <c r="J12" s="287">
        <v>4</v>
      </c>
      <c r="K12" s="287">
        <v>4</v>
      </c>
      <c r="L12" s="287">
        <v>4</v>
      </c>
      <c r="M12" s="287">
        <v>4</v>
      </c>
      <c r="N12" s="287">
        <v>4</v>
      </c>
      <c r="O12" s="287">
        <v>4</v>
      </c>
      <c r="P12" s="287">
        <v>4</v>
      </c>
      <c r="Q12" s="287">
        <v>4</v>
      </c>
      <c r="R12" s="287">
        <v>4</v>
      </c>
      <c r="S12" s="287">
        <v>4</v>
      </c>
      <c r="T12" s="296">
        <v>4</v>
      </c>
      <c r="U12" s="296">
        <v>4</v>
      </c>
      <c r="V12" s="497">
        <f t="shared" si="3"/>
        <v>68</v>
      </c>
      <c r="W12" s="292"/>
      <c r="X12" s="284"/>
      <c r="Y12" s="285">
        <v>4</v>
      </c>
      <c r="Z12" s="286">
        <v>4</v>
      </c>
      <c r="AA12" s="287">
        <v>4</v>
      </c>
      <c r="AB12" s="287">
        <v>4</v>
      </c>
      <c r="AC12" s="287">
        <v>4</v>
      </c>
      <c r="AD12" s="287">
        <v>4</v>
      </c>
      <c r="AE12" s="287">
        <v>4</v>
      </c>
      <c r="AF12" s="287">
        <v>4</v>
      </c>
      <c r="AG12" s="287">
        <v>4</v>
      </c>
      <c r="AH12" s="287">
        <v>4</v>
      </c>
      <c r="AI12" s="287">
        <v>4</v>
      </c>
      <c r="AJ12" s="287">
        <v>4</v>
      </c>
      <c r="AK12" s="287">
        <v>4</v>
      </c>
      <c r="AL12" s="287">
        <v>4</v>
      </c>
      <c r="AM12" s="287">
        <v>4</v>
      </c>
      <c r="AN12" s="287">
        <v>4</v>
      </c>
      <c r="AO12" s="287">
        <v>4</v>
      </c>
      <c r="AP12" s="287">
        <v>4</v>
      </c>
      <c r="AQ12" s="287">
        <v>4</v>
      </c>
      <c r="AR12" s="287">
        <v>4</v>
      </c>
      <c r="AS12" s="287">
        <v>4</v>
      </c>
      <c r="AT12" s="287">
        <v>4</v>
      </c>
      <c r="AU12" s="287"/>
      <c r="AV12" s="297"/>
      <c r="AW12" s="289">
        <f t="shared" si="4"/>
        <v>88</v>
      </c>
      <c r="AX12" s="290"/>
      <c r="AY12" s="291"/>
      <c r="AZ12" s="292"/>
      <c r="BA12" s="293"/>
      <c r="BB12" s="293"/>
      <c r="BC12" s="293"/>
      <c r="BD12" s="293"/>
      <c r="BE12" s="293"/>
      <c r="BF12" s="294"/>
      <c r="BG12" s="278">
        <f t="shared" si="2"/>
        <v>156</v>
      </c>
    </row>
    <row r="13" spans="1:59" ht="15.75" customHeight="1">
      <c r="A13" s="508"/>
      <c r="B13" s="279" t="s">
        <v>216</v>
      </c>
      <c r="C13" s="298" t="s">
        <v>170</v>
      </c>
      <c r="D13" s="358" t="s">
        <v>166</v>
      </c>
      <c r="E13" s="281">
        <v>4</v>
      </c>
      <c r="F13" s="282">
        <v>2</v>
      </c>
      <c r="G13" s="282">
        <v>4</v>
      </c>
      <c r="H13" s="282">
        <v>2</v>
      </c>
      <c r="I13" s="282">
        <v>4</v>
      </c>
      <c r="J13" s="282">
        <v>2</v>
      </c>
      <c r="K13" s="282">
        <v>4</v>
      </c>
      <c r="L13" s="282">
        <v>2</v>
      </c>
      <c r="M13" s="282">
        <v>4</v>
      </c>
      <c r="N13" s="282">
        <v>2</v>
      </c>
      <c r="O13" s="282">
        <v>4</v>
      </c>
      <c r="P13" s="282">
        <v>2</v>
      </c>
      <c r="Q13" s="282">
        <v>4</v>
      </c>
      <c r="R13" s="282">
        <v>2</v>
      </c>
      <c r="S13" s="282">
        <v>4</v>
      </c>
      <c r="T13" s="283">
        <v>2</v>
      </c>
      <c r="U13" s="283">
        <v>3</v>
      </c>
      <c r="V13" s="497">
        <f t="shared" si="3"/>
        <v>51</v>
      </c>
      <c r="W13" s="292"/>
      <c r="X13" s="284"/>
      <c r="Y13" s="270">
        <v>4</v>
      </c>
      <c r="Z13" s="267">
        <v>2</v>
      </c>
      <c r="AA13" s="267">
        <v>4</v>
      </c>
      <c r="AB13" s="267">
        <v>2</v>
      </c>
      <c r="AC13" s="267">
        <v>4</v>
      </c>
      <c r="AD13" s="267">
        <v>2</v>
      </c>
      <c r="AE13" s="267">
        <v>4</v>
      </c>
      <c r="AF13" s="267">
        <v>2</v>
      </c>
      <c r="AG13" s="267">
        <v>4</v>
      </c>
      <c r="AH13" s="267">
        <v>2</v>
      </c>
      <c r="AI13" s="267">
        <v>4</v>
      </c>
      <c r="AJ13" s="267">
        <v>2</v>
      </c>
      <c r="AK13" s="267">
        <v>4</v>
      </c>
      <c r="AL13" s="267">
        <v>2</v>
      </c>
      <c r="AM13" s="267">
        <v>4</v>
      </c>
      <c r="AN13" s="267">
        <v>2</v>
      </c>
      <c r="AO13" s="267">
        <v>4</v>
      </c>
      <c r="AP13" s="267">
        <v>2</v>
      </c>
      <c r="AQ13" s="267">
        <v>4</v>
      </c>
      <c r="AR13" s="267">
        <v>2</v>
      </c>
      <c r="AS13" s="267">
        <v>4</v>
      </c>
      <c r="AT13" s="287">
        <v>2</v>
      </c>
      <c r="AU13" s="287"/>
      <c r="AV13" s="297"/>
      <c r="AW13" s="289">
        <f t="shared" si="4"/>
        <v>66</v>
      </c>
      <c r="AX13" s="290"/>
      <c r="AY13" s="291"/>
      <c r="AZ13" s="292"/>
      <c r="BA13" s="293"/>
      <c r="BB13" s="293"/>
      <c r="BC13" s="293"/>
      <c r="BD13" s="293"/>
      <c r="BE13" s="293"/>
      <c r="BF13" s="294"/>
      <c r="BG13" s="278">
        <f t="shared" si="2"/>
        <v>117</v>
      </c>
    </row>
    <row r="14" spans="1:59" ht="15.75" customHeight="1" thickBot="1">
      <c r="A14" s="508"/>
      <c r="B14" s="279" t="s">
        <v>217</v>
      </c>
      <c r="C14" s="298" t="s">
        <v>172</v>
      </c>
      <c r="D14" s="358" t="s">
        <v>166</v>
      </c>
      <c r="E14" s="281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96"/>
      <c r="U14" s="296"/>
      <c r="V14" s="497">
        <f t="shared" si="3"/>
        <v>0</v>
      </c>
      <c r="W14" s="292"/>
      <c r="X14" s="284"/>
      <c r="Y14" s="285"/>
      <c r="Z14" s="286">
        <v>2</v>
      </c>
      <c r="AA14" s="287"/>
      <c r="AB14" s="287">
        <v>2</v>
      </c>
      <c r="AC14" s="287"/>
      <c r="AD14" s="287">
        <v>2</v>
      </c>
      <c r="AE14" s="287"/>
      <c r="AF14" s="287">
        <v>2</v>
      </c>
      <c r="AG14" s="287"/>
      <c r="AH14" s="287">
        <v>2</v>
      </c>
      <c r="AI14" s="287"/>
      <c r="AJ14" s="287">
        <v>2</v>
      </c>
      <c r="AK14" s="287"/>
      <c r="AL14" s="287">
        <v>2</v>
      </c>
      <c r="AM14" s="287"/>
      <c r="AN14" s="287">
        <v>2</v>
      </c>
      <c r="AO14" s="287">
        <v>2</v>
      </c>
      <c r="AP14" s="287">
        <v>2</v>
      </c>
      <c r="AQ14" s="287">
        <v>4</v>
      </c>
      <c r="AR14" s="287">
        <v>4</v>
      </c>
      <c r="AS14" s="287">
        <v>4</v>
      </c>
      <c r="AT14" s="287">
        <v>4</v>
      </c>
      <c r="AU14" s="287"/>
      <c r="AV14" s="297"/>
      <c r="AW14" s="289">
        <f t="shared" si="4"/>
        <v>36</v>
      </c>
      <c r="AX14" s="290"/>
      <c r="AY14" s="291"/>
      <c r="AZ14" s="292"/>
      <c r="BA14" s="293"/>
      <c r="BB14" s="293"/>
      <c r="BC14" s="293"/>
      <c r="BD14" s="293"/>
      <c r="BE14" s="293"/>
      <c r="BF14" s="294"/>
      <c r="BG14" s="278">
        <f t="shared" si="2"/>
        <v>36</v>
      </c>
    </row>
    <row r="15" spans="1:59" ht="15.75" customHeight="1">
      <c r="A15" s="299"/>
      <c r="B15" s="300" t="s">
        <v>218</v>
      </c>
      <c r="C15" s="298" t="s">
        <v>6</v>
      </c>
      <c r="D15" s="358" t="s">
        <v>166</v>
      </c>
      <c r="E15" s="281">
        <v>2</v>
      </c>
      <c r="F15" s="287">
        <v>4</v>
      </c>
      <c r="G15" s="287">
        <v>2</v>
      </c>
      <c r="H15" s="287">
        <v>4</v>
      </c>
      <c r="I15" s="287">
        <v>2</v>
      </c>
      <c r="J15" s="287">
        <v>4</v>
      </c>
      <c r="K15" s="287">
        <v>2</v>
      </c>
      <c r="L15" s="287">
        <v>4</v>
      </c>
      <c r="M15" s="287">
        <v>2</v>
      </c>
      <c r="N15" s="287">
        <v>4</v>
      </c>
      <c r="O15" s="287">
        <v>2</v>
      </c>
      <c r="P15" s="287">
        <v>4</v>
      </c>
      <c r="Q15" s="287">
        <v>2</v>
      </c>
      <c r="R15" s="287">
        <v>4</v>
      </c>
      <c r="S15" s="287">
        <v>2</v>
      </c>
      <c r="T15" s="296">
        <v>4</v>
      </c>
      <c r="U15" s="296">
        <v>3</v>
      </c>
      <c r="V15" s="497">
        <f t="shared" si="3"/>
        <v>51</v>
      </c>
      <c r="W15" s="292"/>
      <c r="X15" s="284"/>
      <c r="Y15" s="269">
        <v>2</v>
      </c>
      <c r="Z15" s="270">
        <v>4</v>
      </c>
      <c r="AA15" s="267">
        <v>2</v>
      </c>
      <c r="AB15" s="267">
        <v>4</v>
      </c>
      <c r="AC15" s="267">
        <v>2</v>
      </c>
      <c r="AD15" s="267">
        <v>4</v>
      </c>
      <c r="AE15" s="267">
        <v>2</v>
      </c>
      <c r="AF15" s="267">
        <v>4</v>
      </c>
      <c r="AG15" s="267">
        <v>2</v>
      </c>
      <c r="AH15" s="267">
        <v>4</v>
      </c>
      <c r="AI15" s="267">
        <v>2</v>
      </c>
      <c r="AJ15" s="267">
        <v>4</v>
      </c>
      <c r="AK15" s="267">
        <v>2</v>
      </c>
      <c r="AL15" s="267">
        <v>4</v>
      </c>
      <c r="AM15" s="267">
        <v>2</v>
      </c>
      <c r="AN15" s="267">
        <v>4</v>
      </c>
      <c r="AO15" s="267">
        <v>2</v>
      </c>
      <c r="AP15" s="267">
        <v>4</v>
      </c>
      <c r="AQ15" s="267">
        <v>2</v>
      </c>
      <c r="AR15" s="267">
        <v>4</v>
      </c>
      <c r="AS15" s="267">
        <v>2</v>
      </c>
      <c r="AT15" s="267">
        <v>4</v>
      </c>
      <c r="AU15" s="287"/>
      <c r="AV15" s="297"/>
      <c r="AW15" s="289">
        <f t="shared" si="4"/>
        <v>66</v>
      </c>
      <c r="AX15" s="290"/>
      <c r="AY15" s="291"/>
      <c r="AZ15" s="292"/>
      <c r="BA15" s="293"/>
      <c r="BB15" s="293"/>
      <c r="BC15" s="293"/>
      <c r="BD15" s="293"/>
      <c r="BE15" s="293"/>
      <c r="BF15" s="294"/>
      <c r="BG15" s="278">
        <f t="shared" si="2"/>
        <v>117</v>
      </c>
    </row>
    <row r="16" spans="1:59" ht="15.75" customHeight="1" thickBot="1">
      <c r="A16" s="299"/>
      <c r="B16" s="279" t="s">
        <v>219</v>
      </c>
      <c r="C16" s="298" t="s">
        <v>171</v>
      </c>
      <c r="D16" s="492" t="s">
        <v>166</v>
      </c>
      <c r="E16" s="448"/>
      <c r="F16" s="311">
        <v>2</v>
      </c>
      <c r="G16" s="311">
        <v>2</v>
      </c>
      <c r="H16" s="311">
        <v>2</v>
      </c>
      <c r="I16" s="311">
        <v>2</v>
      </c>
      <c r="J16" s="311">
        <v>2</v>
      </c>
      <c r="K16" s="311">
        <v>2</v>
      </c>
      <c r="L16" s="311">
        <v>2</v>
      </c>
      <c r="M16" s="311">
        <v>2</v>
      </c>
      <c r="N16" s="311">
        <v>2</v>
      </c>
      <c r="O16" s="311">
        <v>2</v>
      </c>
      <c r="P16" s="311">
        <v>2</v>
      </c>
      <c r="Q16" s="311">
        <v>2</v>
      </c>
      <c r="R16" s="311">
        <v>2</v>
      </c>
      <c r="S16" s="311">
        <v>2</v>
      </c>
      <c r="T16" s="312">
        <v>2</v>
      </c>
      <c r="U16" s="296">
        <v>4</v>
      </c>
      <c r="V16" s="498">
        <f t="shared" si="3"/>
        <v>34</v>
      </c>
      <c r="W16" s="452"/>
      <c r="X16" s="313"/>
      <c r="Y16" s="314">
        <v>2</v>
      </c>
      <c r="Z16" s="315">
        <v>2</v>
      </c>
      <c r="AA16" s="311">
        <v>2</v>
      </c>
      <c r="AB16" s="311">
        <v>2</v>
      </c>
      <c r="AC16" s="311">
        <v>2</v>
      </c>
      <c r="AD16" s="311">
        <v>2</v>
      </c>
      <c r="AE16" s="311">
        <v>2</v>
      </c>
      <c r="AF16" s="311">
        <v>2</v>
      </c>
      <c r="AG16" s="311">
        <v>2</v>
      </c>
      <c r="AH16" s="311">
        <v>2</v>
      </c>
      <c r="AI16" s="311">
        <v>2</v>
      </c>
      <c r="AJ16" s="311">
        <v>2</v>
      </c>
      <c r="AK16" s="311">
        <v>2</v>
      </c>
      <c r="AL16" s="311">
        <v>2</v>
      </c>
      <c r="AM16" s="311">
        <v>2</v>
      </c>
      <c r="AN16" s="311">
        <v>2</v>
      </c>
      <c r="AO16" s="311">
        <v>2</v>
      </c>
      <c r="AP16" s="311"/>
      <c r="AQ16" s="311">
        <v>2</v>
      </c>
      <c r="AR16" s="311"/>
      <c r="AS16" s="311"/>
      <c r="AT16" s="311"/>
      <c r="AU16" s="311"/>
      <c r="AV16" s="449"/>
      <c r="AW16" s="450">
        <f t="shared" si="4"/>
        <v>36</v>
      </c>
      <c r="AX16" s="451"/>
      <c r="AY16" s="319"/>
      <c r="AZ16" s="452"/>
      <c r="BA16" s="317"/>
      <c r="BB16" s="317"/>
      <c r="BC16" s="317"/>
      <c r="BD16" s="317"/>
      <c r="BE16" s="317"/>
      <c r="BF16" s="318"/>
      <c r="BG16" s="453">
        <f t="shared" si="2"/>
        <v>70</v>
      </c>
    </row>
    <row r="17" spans="1:59" ht="16.5" customHeight="1" thickBot="1">
      <c r="A17" s="301"/>
      <c r="B17" s="459"/>
      <c r="C17" s="460" t="s">
        <v>220</v>
      </c>
      <c r="D17" s="461" t="s">
        <v>166</v>
      </c>
      <c r="E17" s="500">
        <f aca="true" t="shared" si="5" ref="E17:U17">E18+E19+E20</f>
        <v>14</v>
      </c>
      <c r="F17" s="500">
        <f t="shared" si="5"/>
        <v>12</v>
      </c>
      <c r="G17" s="500">
        <f t="shared" si="5"/>
        <v>14</v>
      </c>
      <c r="H17" s="500">
        <f t="shared" si="5"/>
        <v>12</v>
      </c>
      <c r="I17" s="500">
        <f t="shared" si="5"/>
        <v>14</v>
      </c>
      <c r="J17" s="500">
        <f t="shared" si="5"/>
        <v>12</v>
      </c>
      <c r="K17" s="500">
        <f t="shared" si="5"/>
        <v>14</v>
      </c>
      <c r="L17" s="500">
        <f t="shared" si="5"/>
        <v>12</v>
      </c>
      <c r="M17" s="500">
        <f t="shared" si="5"/>
        <v>14</v>
      </c>
      <c r="N17" s="500">
        <f t="shared" si="5"/>
        <v>12</v>
      </c>
      <c r="O17" s="500">
        <f t="shared" si="5"/>
        <v>14</v>
      </c>
      <c r="P17" s="500">
        <f t="shared" si="5"/>
        <v>12</v>
      </c>
      <c r="Q17" s="500">
        <f t="shared" si="5"/>
        <v>14</v>
      </c>
      <c r="R17" s="500">
        <f t="shared" si="5"/>
        <v>12</v>
      </c>
      <c r="S17" s="500">
        <f t="shared" si="5"/>
        <v>14</v>
      </c>
      <c r="T17" s="500">
        <f t="shared" si="5"/>
        <v>12</v>
      </c>
      <c r="U17" s="501">
        <f t="shared" si="5"/>
        <v>13</v>
      </c>
      <c r="V17" s="502">
        <f t="shared" si="3"/>
        <v>221</v>
      </c>
      <c r="W17" s="503">
        <f>W18+W19+W20+W22</f>
        <v>0</v>
      </c>
      <c r="X17" s="504">
        <f>X18+X19+X20+X22</f>
        <v>0</v>
      </c>
      <c r="Y17" s="504">
        <f aca="true" t="shared" si="6" ref="Y17:AT17">Y18+Y19+Y20</f>
        <v>10</v>
      </c>
      <c r="Z17" s="504">
        <f t="shared" si="6"/>
        <v>10</v>
      </c>
      <c r="AA17" s="504">
        <f t="shared" si="6"/>
        <v>10</v>
      </c>
      <c r="AB17" s="504">
        <f t="shared" si="6"/>
        <v>10</v>
      </c>
      <c r="AC17" s="504">
        <f t="shared" si="6"/>
        <v>10</v>
      </c>
      <c r="AD17" s="504">
        <f t="shared" si="6"/>
        <v>10</v>
      </c>
      <c r="AE17" s="504">
        <f t="shared" si="6"/>
        <v>10</v>
      </c>
      <c r="AF17" s="504">
        <f t="shared" si="6"/>
        <v>10</v>
      </c>
      <c r="AG17" s="504">
        <f t="shared" si="6"/>
        <v>10</v>
      </c>
      <c r="AH17" s="504">
        <f t="shared" si="6"/>
        <v>10</v>
      </c>
      <c r="AI17" s="504">
        <f t="shared" si="6"/>
        <v>10</v>
      </c>
      <c r="AJ17" s="504">
        <f t="shared" si="6"/>
        <v>10</v>
      </c>
      <c r="AK17" s="504">
        <f t="shared" si="6"/>
        <v>10</v>
      </c>
      <c r="AL17" s="504">
        <f t="shared" si="6"/>
        <v>10</v>
      </c>
      <c r="AM17" s="504">
        <f t="shared" si="6"/>
        <v>11</v>
      </c>
      <c r="AN17" s="504">
        <f t="shared" si="6"/>
        <v>10</v>
      </c>
      <c r="AO17" s="504">
        <f t="shared" si="6"/>
        <v>10</v>
      </c>
      <c r="AP17" s="504">
        <f t="shared" si="6"/>
        <v>10</v>
      </c>
      <c r="AQ17" s="504">
        <f t="shared" si="6"/>
        <v>8</v>
      </c>
      <c r="AR17" s="504">
        <f t="shared" si="6"/>
        <v>10</v>
      </c>
      <c r="AS17" s="504">
        <f t="shared" si="6"/>
        <v>10</v>
      </c>
      <c r="AT17" s="504">
        <f t="shared" si="6"/>
        <v>10</v>
      </c>
      <c r="AU17" s="504"/>
      <c r="AV17" s="504"/>
      <c r="AW17" s="504">
        <f>AW18+AW19+AW20</f>
        <v>219</v>
      </c>
      <c r="AX17" s="464"/>
      <c r="AY17" s="465"/>
      <c r="AZ17" s="466"/>
      <c r="BA17" s="467"/>
      <c r="BB17" s="467"/>
      <c r="BC17" s="467"/>
      <c r="BD17" s="467"/>
      <c r="BE17" s="467"/>
      <c r="BF17" s="468"/>
      <c r="BG17" s="469">
        <f t="shared" si="2"/>
        <v>440</v>
      </c>
    </row>
    <row r="18" spans="1:59" ht="15" customHeight="1">
      <c r="A18" s="301"/>
      <c r="B18" s="302" t="s">
        <v>221</v>
      </c>
      <c r="C18" s="303" t="s">
        <v>173</v>
      </c>
      <c r="D18" s="491" t="s">
        <v>166</v>
      </c>
      <c r="E18" s="266">
        <v>4</v>
      </c>
      <c r="F18" s="454">
        <v>2</v>
      </c>
      <c r="G18" s="454">
        <v>4</v>
      </c>
      <c r="H18" s="454">
        <v>2</v>
      </c>
      <c r="I18" s="454">
        <v>4</v>
      </c>
      <c r="J18" s="454">
        <v>2</v>
      </c>
      <c r="K18" s="454">
        <v>4</v>
      </c>
      <c r="L18" s="454">
        <v>2</v>
      </c>
      <c r="M18" s="454">
        <v>4</v>
      </c>
      <c r="N18" s="454">
        <v>2</v>
      </c>
      <c r="O18" s="454">
        <v>4</v>
      </c>
      <c r="P18" s="454">
        <v>2</v>
      </c>
      <c r="Q18" s="454">
        <v>4</v>
      </c>
      <c r="R18" s="454">
        <v>2</v>
      </c>
      <c r="S18" s="454">
        <v>4</v>
      </c>
      <c r="T18" s="455">
        <v>2</v>
      </c>
      <c r="U18" s="283">
        <v>3</v>
      </c>
      <c r="V18" s="497">
        <f t="shared" si="3"/>
        <v>51</v>
      </c>
      <c r="W18" s="275"/>
      <c r="X18" s="456"/>
      <c r="Y18" s="457">
        <v>2</v>
      </c>
      <c r="Z18" s="270">
        <v>2</v>
      </c>
      <c r="AA18" s="267">
        <v>2</v>
      </c>
      <c r="AB18" s="267">
        <v>2</v>
      </c>
      <c r="AC18" s="267">
        <v>2</v>
      </c>
      <c r="AD18" s="267">
        <v>2</v>
      </c>
      <c r="AE18" s="267">
        <v>2</v>
      </c>
      <c r="AF18" s="267">
        <v>2</v>
      </c>
      <c r="AG18" s="267">
        <v>2</v>
      </c>
      <c r="AH18" s="267">
        <v>2</v>
      </c>
      <c r="AI18" s="267">
        <v>2</v>
      </c>
      <c r="AJ18" s="267">
        <v>2</v>
      </c>
      <c r="AK18" s="267">
        <v>2</v>
      </c>
      <c r="AL18" s="267">
        <v>2</v>
      </c>
      <c r="AM18" s="267">
        <v>3</v>
      </c>
      <c r="AN18" s="267">
        <v>2</v>
      </c>
      <c r="AO18" s="267">
        <v>2</v>
      </c>
      <c r="AP18" s="267">
        <v>2</v>
      </c>
      <c r="AQ18" s="267">
        <v>2</v>
      </c>
      <c r="AR18" s="267">
        <v>2</v>
      </c>
      <c r="AS18" s="267">
        <v>4</v>
      </c>
      <c r="AT18" s="267">
        <v>4</v>
      </c>
      <c r="AU18" s="446"/>
      <c r="AV18" s="272"/>
      <c r="AW18" s="304">
        <f>SUM(Y18:AV18)</f>
        <v>49</v>
      </c>
      <c r="AX18" s="274"/>
      <c r="AY18" s="458"/>
      <c r="AZ18" s="275"/>
      <c r="BA18" s="276"/>
      <c r="BB18" s="276"/>
      <c r="BC18" s="276"/>
      <c r="BD18" s="276"/>
      <c r="BE18" s="276"/>
      <c r="BF18" s="277"/>
      <c r="BG18" s="278">
        <f t="shared" si="2"/>
        <v>100</v>
      </c>
    </row>
    <row r="19" spans="1:59" ht="48.75" customHeight="1">
      <c r="A19" s="301"/>
      <c r="B19" s="279" t="s">
        <v>222</v>
      </c>
      <c r="C19" s="443" t="s">
        <v>223</v>
      </c>
      <c r="D19" s="358" t="s">
        <v>166</v>
      </c>
      <c r="E19" s="286">
        <v>6</v>
      </c>
      <c r="F19" s="287">
        <v>6</v>
      </c>
      <c r="G19" s="287">
        <v>6</v>
      </c>
      <c r="H19" s="287">
        <v>6</v>
      </c>
      <c r="I19" s="287">
        <v>6</v>
      </c>
      <c r="J19" s="305">
        <v>6</v>
      </c>
      <c r="K19" s="305">
        <v>6</v>
      </c>
      <c r="L19" s="305">
        <v>6</v>
      </c>
      <c r="M19" s="305">
        <v>6</v>
      </c>
      <c r="N19" s="305">
        <v>6</v>
      </c>
      <c r="O19" s="305">
        <v>6</v>
      </c>
      <c r="P19" s="305">
        <v>6</v>
      </c>
      <c r="Q19" s="305">
        <v>6</v>
      </c>
      <c r="R19" s="305">
        <v>6</v>
      </c>
      <c r="S19" s="305">
        <v>6</v>
      </c>
      <c r="T19" s="306">
        <v>6</v>
      </c>
      <c r="U19" s="306">
        <v>6</v>
      </c>
      <c r="V19" s="497">
        <f t="shared" si="3"/>
        <v>102</v>
      </c>
      <c r="W19" s="292"/>
      <c r="X19" s="284"/>
      <c r="Y19" s="285">
        <v>6</v>
      </c>
      <c r="Z19" s="286">
        <v>6</v>
      </c>
      <c r="AA19" s="287">
        <v>6</v>
      </c>
      <c r="AB19" s="287">
        <v>6</v>
      </c>
      <c r="AC19" s="287">
        <v>6</v>
      </c>
      <c r="AD19" s="287">
        <v>6</v>
      </c>
      <c r="AE19" s="287">
        <v>6</v>
      </c>
      <c r="AF19" s="287">
        <v>6</v>
      </c>
      <c r="AG19" s="287">
        <v>6</v>
      </c>
      <c r="AH19" s="287">
        <v>6</v>
      </c>
      <c r="AI19" s="287">
        <v>6</v>
      </c>
      <c r="AJ19" s="287">
        <v>6</v>
      </c>
      <c r="AK19" s="287">
        <v>6</v>
      </c>
      <c r="AL19" s="287">
        <v>6</v>
      </c>
      <c r="AM19" s="287">
        <v>6</v>
      </c>
      <c r="AN19" s="287">
        <v>6</v>
      </c>
      <c r="AO19" s="287">
        <v>6</v>
      </c>
      <c r="AP19" s="287">
        <v>6</v>
      </c>
      <c r="AQ19" s="287">
        <v>6</v>
      </c>
      <c r="AR19" s="287">
        <v>6</v>
      </c>
      <c r="AS19" s="287">
        <v>6</v>
      </c>
      <c r="AT19" s="287">
        <v>6</v>
      </c>
      <c r="AU19" s="287"/>
      <c r="AV19" s="307"/>
      <c r="AW19" s="308">
        <f>SUM(Y19:AV19)</f>
        <v>132</v>
      </c>
      <c r="AX19" s="290"/>
      <c r="AY19" s="291"/>
      <c r="AZ19" s="292"/>
      <c r="BA19" s="293"/>
      <c r="BB19" s="293"/>
      <c r="BC19" s="293"/>
      <c r="BD19" s="293"/>
      <c r="BE19" s="293"/>
      <c r="BF19" s="294"/>
      <c r="BG19" s="278">
        <f t="shared" si="2"/>
        <v>234</v>
      </c>
    </row>
    <row r="20" spans="1:59" ht="15" customHeight="1">
      <c r="A20" s="301"/>
      <c r="B20" s="309" t="s">
        <v>224</v>
      </c>
      <c r="C20" s="310" t="s">
        <v>225</v>
      </c>
      <c r="D20" s="358" t="s">
        <v>166</v>
      </c>
      <c r="E20" s="286">
        <v>4</v>
      </c>
      <c r="F20" s="311">
        <v>4</v>
      </c>
      <c r="G20" s="311">
        <v>4</v>
      </c>
      <c r="H20" s="311">
        <v>4</v>
      </c>
      <c r="I20" s="311">
        <v>4</v>
      </c>
      <c r="J20" s="311">
        <v>4</v>
      </c>
      <c r="K20" s="311">
        <v>4</v>
      </c>
      <c r="L20" s="311">
        <v>4</v>
      </c>
      <c r="M20" s="311">
        <v>4</v>
      </c>
      <c r="N20" s="311">
        <v>4</v>
      </c>
      <c r="O20" s="311">
        <v>4</v>
      </c>
      <c r="P20" s="311">
        <v>4</v>
      </c>
      <c r="Q20" s="311">
        <v>4</v>
      </c>
      <c r="R20" s="311">
        <v>4</v>
      </c>
      <c r="S20" s="311">
        <v>4</v>
      </c>
      <c r="T20" s="312">
        <v>4</v>
      </c>
      <c r="U20" s="296">
        <v>4</v>
      </c>
      <c r="V20" s="497">
        <f t="shared" si="3"/>
        <v>68</v>
      </c>
      <c r="W20" s="452"/>
      <c r="X20" s="313"/>
      <c r="Y20" s="314">
        <v>2</v>
      </c>
      <c r="Z20" s="315">
        <v>2</v>
      </c>
      <c r="AA20" s="311">
        <v>2</v>
      </c>
      <c r="AB20" s="311">
        <v>2</v>
      </c>
      <c r="AC20" s="311">
        <v>2</v>
      </c>
      <c r="AD20" s="311">
        <v>2</v>
      </c>
      <c r="AE20" s="311">
        <v>2</v>
      </c>
      <c r="AF20" s="311">
        <v>2</v>
      </c>
      <c r="AG20" s="311">
        <v>2</v>
      </c>
      <c r="AH20" s="311">
        <v>2</v>
      </c>
      <c r="AI20" s="311">
        <v>2</v>
      </c>
      <c r="AJ20" s="311">
        <v>2</v>
      </c>
      <c r="AK20" s="311">
        <v>2</v>
      </c>
      <c r="AL20" s="311">
        <v>2</v>
      </c>
      <c r="AM20" s="311">
        <v>2</v>
      </c>
      <c r="AN20" s="311">
        <v>2</v>
      </c>
      <c r="AO20" s="311">
        <v>2</v>
      </c>
      <c r="AP20" s="311">
        <v>2</v>
      </c>
      <c r="AQ20" s="311"/>
      <c r="AR20" s="311">
        <v>2</v>
      </c>
      <c r="AS20" s="311"/>
      <c r="AT20" s="311"/>
      <c r="AU20" s="287"/>
      <c r="AV20" s="447"/>
      <c r="AW20" s="308">
        <f>SUM(Y20:AV20)</f>
        <v>38</v>
      </c>
      <c r="AX20" s="290"/>
      <c r="AY20" s="316"/>
      <c r="AZ20" s="292"/>
      <c r="BA20" s="317"/>
      <c r="BB20" s="317"/>
      <c r="BC20" s="317"/>
      <c r="BD20" s="317"/>
      <c r="BE20" s="317"/>
      <c r="BF20" s="318"/>
      <c r="BG20" s="278">
        <f t="shared" si="2"/>
        <v>106</v>
      </c>
    </row>
    <row r="21" spans="1:59" ht="19.5" customHeight="1">
      <c r="A21" s="301"/>
      <c r="B21" s="309"/>
      <c r="C21" s="445" t="s">
        <v>226</v>
      </c>
      <c r="D21" s="358"/>
      <c r="E21" s="286">
        <f aca="true" t="shared" si="7" ref="E21:T21">E22</f>
        <v>0</v>
      </c>
      <c r="F21" s="286">
        <f t="shared" si="7"/>
        <v>2</v>
      </c>
      <c r="G21" s="286">
        <f t="shared" si="7"/>
        <v>2</v>
      </c>
      <c r="H21" s="286">
        <f t="shared" si="7"/>
        <v>2</v>
      </c>
      <c r="I21" s="286">
        <f t="shared" si="7"/>
        <v>2</v>
      </c>
      <c r="J21" s="286">
        <f t="shared" si="7"/>
        <v>2</v>
      </c>
      <c r="K21" s="286">
        <f t="shared" si="7"/>
        <v>2</v>
      </c>
      <c r="L21" s="286">
        <f t="shared" si="7"/>
        <v>2</v>
      </c>
      <c r="M21" s="286">
        <f t="shared" si="7"/>
        <v>2</v>
      </c>
      <c r="N21" s="286">
        <f t="shared" si="7"/>
        <v>2</v>
      </c>
      <c r="O21" s="286">
        <f t="shared" si="7"/>
        <v>2</v>
      </c>
      <c r="P21" s="286">
        <f t="shared" si="7"/>
        <v>2</v>
      </c>
      <c r="Q21" s="286">
        <f t="shared" si="7"/>
        <v>2</v>
      </c>
      <c r="R21" s="286">
        <f t="shared" si="7"/>
        <v>2</v>
      </c>
      <c r="S21" s="286">
        <f t="shared" si="7"/>
        <v>2</v>
      </c>
      <c r="T21" s="286">
        <f t="shared" si="7"/>
        <v>2</v>
      </c>
      <c r="U21" s="296">
        <v>4</v>
      </c>
      <c r="V21" s="497">
        <f t="shared" si="3"/>
        <v>34</v>
      </c>
      <c r="W21" s="286">
        <f>W22</f>
        <v>0</v>
      </c>
      <c r="X21" s="286">
        <f>X22</f>
        <v>0</v>
      </c>
      <c r="Y21" s="286">
        <v>2</v>
      </c>
      <c r="Z21" s="286">
        <f aca="true" t="shared" si="8" ref="Z21:AW21">Z22</f>
        <v>0</v>
      </c>
      <c r="AA21" s="286">
        <f t="shared" si="8"/>
        <v>2</v>
      </c>
      <c r="AB21" s="286">
        <f t="shared" si="8"/>
        <v>0</v>
      </c>
      <c r="AC21" s="286">
        <f t="shared" si="8"/>
        <v>2</v>
      </c>
      <c r="AD21" s="286">
        <f t="shared" si="8"/>
        <v>0</v>
      </c>
      <c r="AE21" s="286">
        <f t="shared" si="8"/>
        <v>2</v>
      </c>
      <c r="AF21" s="286">
        <f t="shared" si="8"/>
        <v>0</v>
      </c>
      <c r="AG21" s="286">
        <f t="shared" si="8"/>
        <v>2</v>
      </c>
      <c r="AH21" s="286">
        <f t="shared" si="8"/>
        <v>0</v>
      </c>
      <c r="AI21" s="286">
        <f t="shared" si="8"/>
        <v>2</v>
      </c>
      <c r="AJ21" s="286">
        <f t="shared" si="8"/>
        <v>0</v>
      </c>
      <c r="AK21" s="286">
        <f t="shared" si="8"/>
        <v>2</v>
      </c>
      <c r="AL21" s="286">
        <f t="shared" si="8"/>
        <v>0</v>
      </c>
      <c r="AM21" s="286">
        <f t="shared" si="8"/>
        <v>1</v>
      </c>
      <c r="AN21" s="286">
        <f t="shared" si="8"/>
        <v>0</v>
      </c>
      <c r="AO21" s="286">
        <f t="shared" si="8"/>
        <v>0</v>
      </c>
      <c r="AP21" s="286">
        <f t="shared" si="8"/>
        <v>2</v>
      </c>
      <c r="AQ21" s="286">
        <f t="shared" si="8"/>
        <v>0</v>
      </c>
      <c r="AR21" s="286">
        <f t="shared" si="8"/>
        <v>0</v>
      </c>
      <c r="AS21" s="286">
        <f t="shared" si="8"/>
        <v>0</v>
      </c>
      <c r="AT21" s="286">
        <f t="shared" si="8"/>
        <v>0</v>
      </c>
      <c r="AU21" s="286">
        <f t="shared" si="8"/>
        <v>0</v>
      </c>
      <c r="AV21" s="286">
        <f t="shared" si="8"/>
        <v>0</v>
      </c>
      <c r="AW21" s="286">
        <f t="shared" si="8"/>
        <v>17</v>
      </c>
      <c r="AX21" s="290"/>
      <c r="AY21" s="444"/>
      <c r="AZ21" s="292"/>
      <c r="BA21" s="317"/>
      <c r="BB21" s="317"/>
      <c r="BC21" s="317"/>
      <c r="BD21" s="317"/>
      <c r="BE21" s="317"/>
      <c r="BF21" s="318"/>
      <c r="BG21" s="278">
        <f t="shared" si="2"/>
        <v>51</v>
      </c>
    </row>
    <row r="22" spans="1:59" ht="18" customHeight="1" thickBot="1">
      <c r="A22" s="301"/>
      <c r="B22" s="279" t="s">
        <v>227</v>
      </c>
      <c r="C22" s="443" t="s">
        <v>228</v>
      </c>
      <c r="D22" s="492" t="s">
        <v>166</v>
      </c>
      <c r="E22" s="483"/>
      <c r="F22" s="487">
        <v>2</v>
      </c>
      <c r="G22" s="487">
        <v>2</v>
      </c>
      <c r="H22" s="487">
        <v>2</v>
      </c>
      <c r="I22" s="487">
        <v>2</v>
      </c>
      <c r="J22" s="487">
        <v>2</v>
      </c>
      <c r="K22" s="487">
        <v>2</v>
      </c>
      <c r="L22" s="487">
        <v>2</v>
      </c>
      <c r="M22" s="487">
        <v>2</v>
      </c>
      <c r="N22" s="487">
        <v>2</v>
      </c>
      <c r="O22" s="311">
        <v>2</v>
      </c>
      <c r="P22" s="311">
        <v>2</v>
      </c>
      <c r="Q22" s="311">
        <v>2</v>
      </c>
      <c r="R22" s="311">
        <v>2</v>
      </c>
      <c r="S22" s="311">
        <v>2</v>
      </c>
      <c r="T22" s="312">
        <v>2</v>
      </c>
      <c r="U22" s="296">
        <v>4</v>
      </c>
      <c r="V22" s="498">
        <f t="shared" si="3"/>
        <v>34</v>
      </c>
      <c r="W22" s="452"/>
      <c r="X22" s="313"/>
      <c r="Y22" s="314">
        <v>2</v>
      </c>
      <c r="Z22" s="315"/>
      <c r="AA22" s="311">
        <v>2</v>
      </c>
      <c r="AB22" s="311"/>
      <c r="AC22" s="311">
        <v>2</v>
      </c>
      <c r="AD22" s="311"/>
      <c r="AE22" s="311">
        <v>2</v>
      </c>
      <c r="AF22" s="311"/>
      <c r="AG22" s="311">
        <v>2</v>
      </c>
      <c r="AH22" s="311"/>
      <c r="AI22" s="311">
        <v>2</v>
      </c>
      <c r="AJ22" s="311"/>
      <c r="AK22" s="311">
        <v>2</v>
      </c>
      <c r="AL22" s="311"/>
      <c r="AM22" s="311">
        <v>1</v>
      </c>
      <c r="AN22" s="311"/>
      <c r="AO22" s="311"/>
      <c r="AP22" s="311">
        <v>2</v>
      </c>
      <c r="AQ22" s="311"/>
      <c r="AR22" s="311"/>
      <c r="AS22" s="311"/>
      <c r="AT22" s="311"/>
      <c r="AU22" s="311"/>
      <c r="AV22" s="449"/>
      <c r="AW22" s="488">
        <f>SUM(Y22:AV22)</f>
        <v>17</v>
      </c>
      <c r="AX22" s="290"/>
      <c r="AY22" s="319"/>
      <c r="AZ22" s="293"/>
      <c r="BA22" s="317"/>
      <c r="BB22" s="317"/>
      <c r="BC22" s="317"/>
      <c r="BD22" s="317"/>
      <c r="BE22" s="317"/>
      <c r="BF22" s="318"/>
      <c r="BG22" s="278">
        <f t="shared" si="2"/>
        <v>51</v>
      </c>
    </row>
    <row r="23" spans="1:59" ht="15.75" thickBot="1">
      <c r="A23" s="320"/>
      <c r="B23" s="511" t="s">
        <v>174</v>
      </c>
      <c r="C23" s="512"/>
      <c r="D23" s="513"/>
      <c r="E23" s="489">
        <f aca="true" t="shared" si="9" ref="E23:U23">E17+E7+E21</f>
        <v>30</v>
      </c>
      <c r="F23" s="321">
        <f t="shared" si="9"/>
        <v>36</v>
      </c>
      <c r="G23" s="321">
        <f t="shared" si="9"/>
        <v>36</v>
      </c>
      <c r="H23" s="321">
        <f t="shared" si="9"/>
        <v>36</v>
      </c>
      <c r="I23" s="321">
        <f t="shared" si="9"/>
        <v>36</v>
      </c>
      <c r="J23" s="321">
        <f t="shared" si="9"/>
        <v>36</v>
      </c>
      <c r="K23" s="321">
        <f t="shared" si="9"/>
        <v>36</v>
      </c>
      <c r="L23" s="321">
        <f t="shared" si="9"/>
        <v>36</v>
      </c>
      <c r="M23" s="321">
        <f t="shared" si="9"/>
        <v>36</v>
      </c>
      <c r="N23" s="321">
        <f t="shared" si="9"/>
        <v>36</v>
      </c>
      <c r="O23" s="321">
        <f t="shared" si="9"/>
        <v>36</v>
      </c>
      <c r="P23" s="321">
        <f t="shared" si="9"/>
        <v>36</v>
      </c>
      <c r="Q23" s="321">
        <f t="shared" si="9"/>
        <v>36</v>
      </c>
      <c r="R23" s="321">
        <f t="shared" si="9"/>
        <v>36</v>
      </c>
      <c r="S23" s="321">
        <f t="shared" si="9"/>
        <v>36</v>
      </c>
      <c r="T23" s="321">
        <f t="shared" si="9"/>
        <v>36</v>
      </c>
      <c r="U23" s="495">
        <f t="shared" si="9"/>
        <v>42</v>
      </c>
      <c r="V23" s="499">
        <f t="shared" si="3"/>
        <v>612</v>
      </c>
      <c r="W23" s="321"/>
      <c r="X23" s="321"/>
      <c r="Y23" s="321">
        <f aca="true" t="shared" si="10" ref="Y23:AW23">Y17+Y7+Y21</f>
        <v>36</v>
      </c>
      <c r="Z23" s="321">
        <f t="shared" si="10"/>
        <v>36</v>
      </c>
      <c r="AA23" s="321">
        <f t="shared" si="10"/>
        <v>36</v>
      </c>
      <c r="AB23" s="321">
        <f t="shared" si="10"/>
        <v>36</v>
      </c>
      <c r="AC23" s="321">
        <f t="shared" si="10"/>
        <v>36</v>
      </c>
      <c r="AD23" s="321">
        <f t="shared" si="10"/>
        <v>36</v>
      </c>
      <c r="AE23" s="321">
        <f t="shared" si="10"/>
        <v>36</v>
      </c>
      <c r="AF23" s="321">
        <f t="shared" si="10"/>
        <v>36</v>
      </c>
      <c r="AG23" s="321">
        <f t="shared" si="10"/>
        <v>36</v>
      </c>
      <c r="AH23" s="321">
        <f t="shared" si="10"/>
        <v>36</v>
      </c>
      <c r="AI23" s="321">
        <f t="shared" si="10"/>
        <v>36</v>
      </c>
      <c r="AJ23" s="321">
        <f t="shared" si="10"/>
        <v>36</v>
      </c>
      <c r="AK23" s="321">
        <f t="shared" si="10"/>
        <v>36</v>
      </c>
      <c r="AL23" s="321">
        <f t="shared" si="10"/>
        <v>36</v>
      </c>
      <c r="AM23" s="321">
        <f t="shared" si="10"/>
        <v>36</v>
      </c>
      <c r="AN23" s="321">
        <f t="shared" si="10"/>
        <v>36</v>
      </c>
      <c r="AO23" s="321">
        <f t="shared" si="10"/>
        <v>36</v>
      </c>
      <c r="AP23" s="321">
        <f t="shared" si="10"/>
        <v>36</v>
      </c>
      <c r="AQ23" s="321">
        <f t="shared" si="10"/>
        <v>36</v>
      </c>
      <c r="AR23" s="321">
        <f t="shared" si="10"/>
        <v>36</v>
      </c>
      <c r="AS23" s="321">
        <f t="shared" si="10"/>
        <v>36</v>
      </c>
      <c r="AT23" s="321">
        <f t="shared" si="10"/>
        <v>36</v>
      </c>
      <c r="AU23" s="321">
        <f t="shared" si="10"/>
        <v>0</v>
      </c>
      <c r="AV23" s="321">
        <f t="shared" si="10"/>
        <v>0</v>
      </c>
      <c r="AW23" s="490">
        <f t="shared" si="10"/>
        <v>792</v>
      </c>
      <c r="AX23" s="322"/>
      <c r="AY23" s="323"/>
      <c r="AZ23" s="324"/>
      <c r="BA23" s="322"/>
      <c r="BB23" s="325"/>
      <c r="BC23" s="322"/>
      <c r="BD23" s="325"/>
      <c r="BE23" s="322"/>
      <c r="BF23" s="323"/>
      <c r="BG23" s="278">
        <f t="shared" si="2"/>
        <v>1404</v>
      </c>
    </row>
  </sheetData>
  <sheetProtection/>
  <mergeCells count="10">
    <mergeCell ref="A7:A14"/>
    <mergeCell ref="W7:X7"/>
    <mergeCell ref="B23:D23"/>
    <mergeCell ref="B1:BG1"/>
    <mergeCell ref="A2:A6"/>
    <mergeCell ref="B2:B6"/>
    <mergeCell ref="C2:C6"/>
    <mergeCell ref="D2:D6"/>
    <mergeCell ref="E3:BG3"/>
    <mergeCell ref="E5:B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headerFooter>
    <oddFooter>&amp;R22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623"/>
  <sheetViews>
    <sheetView view="pageBreakPreview" zoomScale="75" zoomScaleNormal="6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BN23" sqref="BN23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5" max="5" width="4.00390625" style="0" customWidth="1" outlineLevel="1"/>
    <col min="6" max="21" width="2.7109375" style="0" customWidth="1" outlineLevel="1"/>
    <col min="22" max="22" width="5.7109375" style="0" customWidth="1"/>
    <col min="23" max="25" width="2.7109375" style="0" customWidth="1"/>
    <col min="26" max="48" width="2.71093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2:59" ht="15" customHeight="1">
      <c r="B1" s="552" t="s">
        <v>251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  <c r="BG1" s="2"/>
    </row>
    <row r="2" spans="5:59" ht="4.5" customHeight="1" thickBot="1"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2"/>
    </row>
    <row r="3" spans="5:59" ht="15.75" customHeight="1" hidden="1" thickBot="1"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2"/>
    </row>
    <row r="4" spans="5:59" ht="15.75" customHeight="1" hidden="1" thickBot="1"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2"/>
    </row>
    <row r="5" spans="1:59" ht="103.5" thickBot="1">
      <c r="A5" s="553" t="s">
        <v>28</v>
      </c>
      <c r="B5" s="553" t="s">
        <v>0</v>
      </c>
      <c r="C5" s="556" t="s">
        <v>1</v>
      </c>
      <c r="D5" s="553" t="s">
        <v>149</v>
      </c>
      <c r="E5" s="225" t="s">
        <v>105</v>
      </c>
      <c r="F5" s="53" t="s">
        <v>106</v>
      </c>
      <c r="G5" s="6" t="s">
        <v>107</v>
      </c>
      <c r="H5" s="7" t="s">
        <v>51</v>
      </c>
      <c r="I5" s="8" t="s">
        <v>108</v>
      </c>
      <c r="J5" s="8" t="s">
        <v>109</v>
      </c>
      <c r="K5" s="8" t="s">
        <v>110</v>
      </c>
      <c r="L5" s="8" t="s">
        <v>111</v>
      </c>
      <c r="M5" s="8" t="s">
        <v>112</v>
      </c>
      <c r="N5" s="8" t="s">
        <v>113</v>
      </c>
      <c r="O5" s="8" t="s">
        <v>114</v>
      </c>
      <c r="P5" s="8" t="s">
        <v>115</v>
      </c>
      <c r="Q5" s="7" t="s">
        <v>116</v>
      </c>
      <c r="R5" s="6" t="s">
        <v>117</v>
      </c>
      <c r="S5" s="6" t="s">
        <v>118</v>
      </c>
      <c r="T5" s="6" t="s">
        <v>119</v>
      </c>
      <c r="U5" s="54" t="s">
        <v>120</v>
      </c>
      <c r="V5" s="55" t="s">
        <v>66</v>
      </c>
      <c r="W5" s="56" t="s">
        <v>121</v>
      </c>
      <c r="X5" s="57" t="s">
        <v>122</v>
      </c>
      <c r="Y5" s="8" t="s">
        <v>123</v>
      </c>
      <c r="Z5" s="8" t="s">
        <v>124</v>
      </c>
      <c r="AA5" s="7" t="s">
        <v>125</v>
      </c>
      <c r="AB5" s="6" t="s">
        <v>126</v>
      </c>
      <c r="AC5" s="6" t="s">
        <v>127</v>
      </c>
      <c r="AD5" s="6" t="s">
        <v>128</v>
      </c>
      <c r="AE5" s="7" t="s">
        <v>129</v>
      </c>
      <c r="AF5" s="8" t="s">
        <v>130</v>
      </c>
      <c r="AG5" s="8" t="s">
        <v>131</v>
      </c>
      <c r="AH5" s="8" t="s">
        <v>132</v>
      </c>
      <c r="AI5" s="7" t="s">
        <v>133</v>
      </c>
      <c r="AJ5" s="8" t="s">
        <v>134</v>
      </c>
      <c r="AK5" s="8" t="s">
        <v>135</v>
      </c>
      <c r="AL5" s="8" t="s">
        <v>136</v>
      </c>
      <c r="AM5" s="7" t="s">
        <v>137</v>
      </c>
      <c r="AN5" s="8" t="s">
        <v>138</v>
      </c>
      <c r="AO5" s="8" t="s">
        <v>139</v>
      </c>
      <c r="AP5" s="8" t="s">
        <v>140</v>
      </c>
      <c r="AQ5" s="8" t="s">
        <v>141</v>
      </c>
      <c r="AR5" s="7" t="s">
        <v>142</v>
      </c>
      <c r="AS5" s="7" t="s">
        <v>143</v>
      </c>
      <c r="AT5" s="8" t="s">
        <v>144</v>
      </c>
      <c r="AU5" s="22" t="s">
        <v>145</v>
      </c>
      <c r="AV5" s="58" t="s">
        <v>146</v>
      </c>
      <c r="AW5" s="55" t="s">
        <v>66</v>
      </c>
      <c r="AX5" s="59" t="s">
        <v>31</v>
      </c>
      <c r="AY5" s="8" t="s">
        <v>32</v>
      </c>
      <c r="AZ5" s="8" t="s">
        <v>33</v>
      </c>
      <c r="BA5" s="8" t="s">
        <v>34</v>
      </c>
      <c r="BB5" s="8" t="s">
        <v>35</v>
      </c>
      <c r="BC5" s="8" t="s">
        <v>36</v>
      </c>
      <c r="BD5" s="8" t="s">
        <v>37</v>
      </c>
      <c r="BE5" s="8" t="s">
        <v>38</v>
      </c>
      <c r="BF5" s="58" t="s">
        <v>39</v>
      </c>
      <c r="BG5" s="4" t="s">
        <v>2</v>
      </c>
    </row>
    <row r="6" spans="1:59" ht="15.75" thickBot="1">
      <c r="A6" s="554"/>
      <c r="B6" s="554"/>
      <c r="C6" s="557"/>
      <c r="D6" s="554"/>
      <c r="E6" s="522" t="s">
        <v>3</v>
      </c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3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4"/>
    </row>
    <row r="7" spans="1:59" ht="15.75" thickBot="1">
      <c r="A7" s="554"/>
      <c r="B7" s="554"/>
      <c r="C7" s="557"/>
      <c r="D7" s="554"/>
      <c r="E7" s="326">
        <v>36</v>
      </c>
      <c r="F7" s="326">
        <v>37</v>
      </c>
      <c r="G7" s="326">
        <v>38</v>
      </c>
      <c r="H7" s="326">
        <v>39</v>
      </c>
      <c r="I7" s="326">
        <v>40</v>
      </c>
      <c r="J7" s="326">
        <v>41</v>
      </c>
      <c r="K7" s="326">
        <v>42</v>
      </c>
      <c r="L7" s="326">
        <v>43</v>
      </c>
      <c r="M7" s="326">
        <v>44</v>
      </c>
      <c r="N7" s="326">
        <v>45</v>
      </c>
      <c r="O7" s="326">
        <v>46</v>
      </c>
      <c r="P7" s="326">
        <v>47</v>
      </c>
      <c r="Q7" s="326">
        <v>48</v>
      </c>
      <c r="R7" s="326">
        <v>49</v>
      </c>
      <c r="S7" s="326">
        <v>50</v>
      </c>
      <c r="T7" s="327">
        <v>51</v>
      </c>
      <c r="U7" s="327">
        <v>52</v>
      </c>
      <c r="V7" s="328"/>
      <c r="W7" s="329">
        <v>1</v>
      </c>
      <c r="X7" s="330">
        <v>2</v>
      </c>
      <c r="Y7" s="326">
        <v>3</v>
      </c>
      <c r="Z7" s="326">
        <v>4</v>
      </c>
      <c r="AA7" s="326">
        <v>5</v>
      </c>
      <c r="AB7" s="326">
        <v>6</v>
      </c>
      <c r="AC7" s="326">
        <v>7</v>
      </c>
      <c r="AD7" s="326">
        <v>8</v>
      </c>
      <c r="AE7" s="326">
        <v>9</v>
      </c>
      <c r="AF7" s="326">
        <v>10</v>
      </c>
      <c r="AG7" s="326">
        <v>11</v>
      </c>
      <c r="AH7" s="326">
        <v>12</v>
      </c>
      <c r="AI7" s="326">
        <v>13</v>
      </c>
      <c r="AJ7" s="326">
        <v>14</v>
      </c>
      <c r="AK7" s="326">
        <v>15</v>
      </c>
      <c r="AL7" s="326">
        <v>16</v>
      </c>
      <c r="AM7" s="326">
        <v>17</v>
      </c>
      <c r="AN7" s="326">
        <v>18</v>
      </c>
      <c r="AO7" s="326">
        <v>19</v>
      </c>
      <c r="AP7" s="326">
        <v>20</v>
      </c>
      <c r="AQ7" s="326">
        <v>21</v>
      </c>
      <c r="AR7" s="326">
        <v>22</v>
      </c>
      <c r="AS7" s="326">
        <v>23</v>
      </c>
      <c r="AT7" s="326">
        <v>24</v>
      </c>
      <c r="AU7" s="331">
        <v>25</v>
      </c>
      <c r="AV7" s="331">
        <v>26</v>
      </c>
      <c r="AW7" s="328"/>
      <c r="AX7" s="332">
        <v>27</v>
      </c>
      <c r="AY7" s="332">
        <v>28</v>
      </c>
      <c r="AZ7" s="332">
        <v>29</v>
      </c>
      <c r="BA7" s="332">
        <v>30</v>
      </c>
      <c r="BB7" s="332">
        <v>31</v>
      </c>
      <c r="BC7" s="332">
        <v>32</v>
      </c>
      <c r="BD7" s="332">
        <v>33</v>
      </c>
      <c r="BE7" s="332">
        <v>34</v>
      </c>
      <c r="BF7" s="332">
        <v>35</v>
      </c>
      <c r="BG7" s="333"/>
    </row>
    <row r="8" spans="1:59" ht="15.75" thickBot="1">
      <c r="A8" s="554"/>
      <c r="B8" s="554"/>
      <c r="C8" s="557"/>
      <c r="D8" s="554"/>
      <c r="E8" s="522" t="s">
        <v>4</v>
      </c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5"/>
    </row>
    <row r="9" spans="1:59" ht="30" customHeight="1" thickBot="1">
      <c r="A9" s="555"/>
      <c r="B9" s="555"/>
      <c r="C9" s="558"/>
      <c r="D9" s="555"/>
      <c r="E9" s="255">
        <v>1</v>
      </c>
      <c r="F9" s="255">
        <v>2</v>
      </c>
      <c r="G9" s="256">
        <v>3</v>
      </c>
      <c r="H9" s="256">
        <v>4</v>
      </c>
      <c r="I9" s="256">
        <v>5</v>
      </c>
      <c r="J9" s="256">
        <v>6</v>
      </c>
      <c r="K9" s="256">
        <v>7</v>
      </c>
      <c r="L9" s="256">
        <v>8</v>
      </c>
      <c r="M9" s="256">
        <v>9</v>
      </c>
      <c r="N9" s="256">
        <v>10</v>
      </c>
      <c r="O9" s="256">
        <v>11</v>
      </c>
      <c r="P9" s="256">
        <v>12</v>
      </c>
      <c r="Q9" s="256">
        <v>13</v>
      </c>
      <c r="R9" s="256">
        <v>14</v>
      </c>
      <c r="S9" s="256">
        <v>15</v>
      </c>
      <c r="T9" s="257">
        <v>16</v>
      </c>
      <c r="U9" s="257">
        <v>17</v>
      </c>
      <c r="V9" s="258" t="s">
        <v>163</v>
      </c>
      <c r="W9" s="259">
        <v>18</v>
      </c>
      <c r="X9" s="260">
        <v>19</v>
      </c>
      <c r="Y9" s="261">
        <v>20</v>
      </c>
      <c r="Z9" s="255">
        <v>21</v>
      </c>
      <c r="AA9" s="256">
        <v>22</v>
      </c>
      <c r="AB9" s="256">
        <v>23</v>
      </c>
      <c r="AC9" s="256">
        <v>24</v>
      </c>
      <c r="AD9" s="256">
        <v>25</v>
      </c>
      <c r="AE9" s="256">
        <v>26</v>
      </c>
      <c r="AF9" s="256">
        <v>27</v>
      </c>
      <c r="AG9" s="256">
        <v>28</v>
      </c>
      <c r="AH9" s="256">
        <v>29</v>
      </c>
      <c r="AI9" s="256">
        <v>30</v>
      </c>
      <c r="AJ9" s="256">
        <v>31</v>
      </c>
      <c r="AK9" s="256">
        <v>32</v>
      </c>
      <c r="AL9" s="256">
        <v>33</v>
      </c>
      <c r="AM9" s="256">
        <v>34</v>
      </c>
      <c r="AN9" s="256">
        <v>35</v>
      </c>
      <c r="AO9" s="256">
        <v>36</v>
      </c>
      <c r="AP9" s="256">
        <v>37</v>
      </c>
      <c r="AQ9" s="256">
        <v>38</v>
      </c>
      <c r="AR9" s="256">
        <v>39</v>
      </c>
      <c r="AS9" s="256">
        <v>40</v>
      </c>
      <c r="AT9" s="256">
        <v>41</v>
      </c>
      <c r="AU9" s="256">
        <v>42</v>
      </c>
      <c r="AV9" s="256">
        <v>43</v>
      </c>
      <c r="AW9" s="258" t="s">
        <v>164</v>
      </c>
      <c r="AX9" s="259">
        <v>44</v>
      </c>
      <c r="AY9" s="260">
        <v>45</v>
      </c>
      <c r="AZ9" s="262">
        <v>46</v>
      </c>
      <c r="BA9" s="263">
        <v>47</v>
      </c>
      <c r="BB9" s="263">
        <v>48</v>
      </c>
      <c r="BC9" s="263">
        <v>49</v>
      </c>
      <c r="BD9" s="263">
        <v>50</v>
      </c>
      <c r="BE9" s="263">
        <v>51</v>
      </c>
      <c r="BF9" s="263">
        <v>52</v>
      </c>
      <c r="BG9" s="264"/>
    </row>
    <row r="10" spans="1:59" ht="27.75" customHeight="1" thickBot="1">
      <c r="A10" s="24"/>
      <c r="B10" s="68" t="s">
        <v>8</v>
      </c>
      <c r="C10" s="334" t="s">
        <v>9</v>
      </c>
      <c r="D10" s="335" t="s">
        <v>175</v>
      </c>
      <c r="E10" s="64">
        <f>E11+E12+E13+E14</f>
        <v>8</v>
      </c>
      <c r="F10" s="64">
        <f aca="true" t="shared" si="0" ref="F10:U10">F11+F12+F13+F14</f>
        <v>8</v>
      </c>
      <c r="G10" s="64">
        <f t="shared" si="0"/>
        <v>8</v>
      </c>
      <c r="H10" s="64">
        <f t="shared" si="0"/>
        <v>8</v>
      </c>
      <c r="I10" s="64">
        <f t="shared" si="0"/>
        <v>8</v>
      </c>
      <c r="J10" s="64">
        <f t="shared" si="0"/>
        <v>8</v>
      </c>
      <c r="K10" s="64">
        <f t="shared" si="0"/>
        <v>8</v>
      </c>
      <c r="L10" s="64">
        <f t="shared" si="0"/>
        <v>8</v>
      </c>
      <c r="M10" s="64">
        <f t="shared" si="0"/>
        <v>8</v>
      </c>
      <c r="N10" s="64">
        <f t="shared" si="0"/>
        <v>8</v>
      </c>
      <c r="O10" s="64">
        <f t="shared" si="0"/>
        <v>10</v>
      </c>
      <c r="P10" s="64">
        <f t="shared" si="0"/>
        <v>10</v>
      </c>
      <c r="Q10" s="64">
        <f t="shared" si="0"/>
        <v>10</v>
      </c>
      <c r="R10" s="64">
        <f t="shared" si="0"/>
        <v>8</v>
      </c>
      <c r="S10" s="64">
        <f t="shared" si="0"/>
        <v>8</v>
      </c>
      <c r="T10" s="64">
        <f t="shared" si="0"/>
        <v>8</v>
      </c>
      <c r="U10" s="64">
        <f t="shared" si="0"/>
        <v>10</v>
      </c>
      <c r="V10" s="64">
        <f>SUM(E10:U10)</f>
        <v>144</v>
      </c>
      <c r="W10" s="39"/>
      <c r="X10" s="40"/>
      <c r="Y10" s="336">
        <f>Y11+Y12+Y13+Y14</f>
        <v>8</v>
      </c>
      <c r="Z10" s="336">
        <f aca="true" t="shared" si="1" ref="Z10:AV10">Z11+Z12+Z13+Z14</f>
        <v>8</v>
      </c>
      <c r="AA10" s="336">
        <f t="shared" si="1"/>
        <v>8</v>
      </c>
      <c r="AB10" s="336">
        <f t="shared" si="1"/>
        <v>8</v>
      </c>
      <c r="AC10" s="336">
        <f t="shared" si="1"/>
        <v>8</v>
      </c>
      <c r="AD10" s="336">
        <f t="shared" si="1"/>
        <v>8</v>
      </c>
      <c r="AE10" s="336">
        <f t="shared" si="1"/>
        <v>6</v>
      </c>
      <c r="AF10" s="336">
        <f t="shared" si="1"/>
        <v>6</v>
      </c>
      <c r="AG10" s="336">
        <f t="shared" si="1"/>
        <v>6</v>
      </c>
      <c r="AH10" s="336">
        <f t="shared" si="1"/>
        <v>6</v>
      </c>
      <c r="AI10" s="336">
        <f t="shared" si="1"/>
        <v>6</v>
      </c>
      <c r="AJ10" s="336">
        <f t="shared" si="1"/>
        <v>6</v>
      </c>
      <c r="AK10" s="336">
        <f t="shared" si="1"/>
        <v>6</v>
      </c>
      <c r="AL10" s="336">
        <f t="shared" si="1"/>
        <v>6</v>
      </c>
      <c r="AM10" s="336">
        <f t="shared" si="1"/>
        <v>6</v>
      </c>
      <c r="AN10" s="336">
        <f t="shared" si="1"/>
        <v>6</v>
      </c>
      <c r="AO10" s="336">
        <f t="shared" si="1"/>
        <v>6</v>
      </c>
      <c r="AP10" s="336">
        <f t="shared" si="1"/>
        <v>6</v>
      </c>
      <c r="AQ10" s="336">
        <f t="shared" si="1"/>
        <v>6</v>
      </c>
      <c r="AR10" s="336">
        <f t="shared" si="1"/>
        <v>6</v>
      </c>
      <c r="AS10" s="336">
        <f t="shared" si="1"/>
        <v>6</v>
      </c>
      <c r="AT10" s="336">
        <f t="shared" si="1"/>
        <v>0</v>
      </c>
      <c r="AU10" s="336">
        <f t="shared" si="1"/>
        <v>0</v>
      </c>
      <c r="AV10" s="336">
        <f t="shared" si="1"/>
        <v>0</v>
      </c>
      <c r="AW10" s="336">
        <f>SUM(Y10:AV10)</f>
        <v>138</v>
      </c>
      <c r="AX10" s="337" t="s">
        <v>167</v>
      </c>
      <c r="AY10" s="337" t="s">
        <v>167</v>
      </c>
      <c r="AZ10" s="337" t="s">
        <v>167</v>
      </c>
      <c r="BA10" s="337" t="s">
        <v>167</v>
      </c>
      <c r="BB10" s="337" t="s">
        <v>167</v>
      </c>
      <c r="BC10" s="337" t="s">
        <v>167</v>
      </c>
      <c r="BD10" s="337" t="s">
        <v>167</v>
      </c>
      <c r="BE10" s="337" t="s">
        <v>167</v>
      </c>
      <c r="BF10" s="338" t="s">
        <v>167</v>
      </c>
      <c r="BG10" s="339"/>
    </row>
    <row r="11" spans="1:59" ht="15.75" thickBot="1">
      <c r="A11" s="23"/>
      <c r="B11" s="191" t="s">
        <v>10</v>
      </c>
      <c r="C11" s="340" t="s">
        <v>11</v>
      </c>
      <c r="D11" s="341" t="s">
        <v>176</v>
      </c>
      <c r="E11" s="342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31">
        <f>SUM(E11:U11)</f>
        <v>0</v>
      </c>
      <c r="W11" s="39"/>
      <c r="X11" s="40"/>
      <c r="Y11" s="343">
        <v>2</v>
      </c>
      <c r="Z11" s="26">
        <v>2</v>
      </c>
      <c r="AA11" s="343">
        <v>2</v>
      </c>
      <c r="AB11" s="26">
        <v>2</v>
      </c>
      <c r="AC11" s="26">
        <v>2</v>
      </c>
      <c r="AD11" s="26">
        <v>2</v>
      </c>
      <c r="AE11" s="26">
        <v>2</v>
      </c>
      <c r="AF11" s="26">
        <v>2</v>
      </c>
      <c r="AG11" s="26">
        <v>2</v>
      </c>
      <c r="AH11" s="26">
        <v>2</v>
      </c>
      <c r="AI11" s="26">
        <v>2</v>
      </c>
      <c r="AJ11" s="26">
        <v>2</v>
      </c>
      <c r="AK11" s="26">
        <v>2</v>
      </c>
      <c r="AL11" s="26">
        <v>2</v>
      </c>
      <c r="AM11" s="26">
        <v>2</v>
      </c>
      <c r="AN11" s="26">
        <v>2</v>
      </c>
      <c r="AO11" s="26">
        <v>2</v>
      </c>
      <c r="AP11" s="26">
        <v>2</v>
      </c>
      <c r="AQ11" s="26">
        <v>4</v>
      </c>
      <c r="AR11" s="28">
        <v>4</v>
      </c>
      <c r="AS11" s="28">
        <v>4</v>
      </c>
      <c r="AT11" s="28"/>
      <c r="AU11" s="28"/>
      <c r="AV11" s="27"/>
      <c r="AW11" s="50">
        <f>SUM(Y11:AV11)</f>
        <v>48</v>
      </c>
      <c r="AX11" s="46"/>
      <c r="AY11" s="47"/>
      <c r="AZ11" s="47"/>
      <c r="BA11" s="47"/>
      <c r="BB11" s="47"/>
      <c r="BC11" s="47"/>
      <c r="BD11" s="47"/>
      <c r="BE11" s="47"/>
      <c r="BF11" s="51"/>
      <c r="BG11" s="344">
        <f>V11+AW11</f>
        <v>48</v>
      </c>
    </row>
    <row r="12" spans="1:59" ht="15.75" thickBot="1">
      <c r="A12" s="23"/>
      <c r="B12" s="60" t="s">
        <v>12</v>
      </c>
      <c r="C12" s="345" t="s">
        <v>7</v>
      </c>
      <c r="D12" s="341" t="s">
        <v>176</v>
      </c>
      <c r="E12" s="343">
        <v>2</v>
      </c>
      <c r="F12" s="26">
        <v>4</v>
      </c>
      <c r="G12" s="26">
        <v>2</v>
      </c>
      <c r="H12" s="26">
        <v>4</v>
      </c>
      <c r="I12" s="26">
        <v>2</v>
      </c>
      <c r="J12" s="26">
        <v>4</v>
      </c>
      <c r="K12" s="26">
        <v>2</v>
      </c>
      <c r="L12" s="26">
        <v>4</v>
      </c>
      <c r="M12" s="26">
        <v>2</v>
      </c>
      <c r="N12" s="26">
        <v>4</v>
      </c>
      <c r="O12" s="26">
        <v>2</v>
      </c>
      <c r="P12" s="26">
        <v>4</v>
      </c>
      <c r="Q12" s="26">
        <v>2</v>
      </c>
      <c r="R12" s="26">
        <v>2</v>
      </c>
      <c r="S12" s="26">
        <v>2</v>
      </c>
      <c r="T12" s="346">
        <v>2</v>
      </c>
      <c r="U12" s="346">
        <v>4</v>
      </c>
      <c r="V12" s="31">
        <f>SUM(E12:U12)</f>
        <v>48</v>
      </c>
      <c r="W12" s="42"/>
      <c r="X12" s="43"/>
      <c r="Y12" s="343"/>
      <c r="Z12" s="26"/>
      <c r="AA12" s="343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346"/>
      <c r="AW12" s="34"/>
      <c r="AX12" s="48"/>
      <c r="AY12" s="49"/>
      <c r="AZ12" s="49"/>
      <c r="BA12" s="49"/>
      <c r="BB12" s="49"/>
      <c r="BC12" s="49"/>
      <c r="BD12" s="49"/>
      <c r="BE12" s="49"/>
      <c r="BF12" s="52"/>
      <c r="BG12" s="344">
        <f aca="true" t="shared" si="2" ref="BG12:BG58">V12+AW12</f>
        <v>48</v>
      </c>
    </row>
    <row r="13" spans="1:59" ht="27" customHeight="1" thickBot="1">
      <c r="A13" s="23"/>
      <c r="B13" s="21" t="s">
        <v>13</v>
      </c>
      <c r="C13" s="246" t="s">
        <v>177</v>
      </c>
      <c r="D13" s="341" t="s">
        <v>176</v>
      </c>
      <c r="E13" s="343">
        <v>2</v>
      </c>
      <c r="F13" s="26">
        <v>2</v>
      </c>
      <c r="G13" s="26">
        <v>2</v>
      </c>
      <c r="H13" s="26">
        <v>2</v>
      </c>
      <c r="I13" s="26">
        <v>2</v>
      </c>
      <c r="J13" s="26">
        <v>2</v>
      </c>
      <c r="K13" s="26">
        <v>2</v>
      </c>
      <c r="L13" s="26">
        <v>2</v>
      </c>
      <c r="M13" s="26">
        <v>2</v>
      </c>
      <c r="N13" s="26">
        <v>2</v>
      </c>
      <c r="O13" s="26">
        <v>4</v>
      </c>
      <c r="P13" s="26">
        <v>4</v>
      </c>
      <c r="Q13" s="26">
        <v>4</v>
      </c>
      <c r="R13" s="26">
        <v>4</v>
      </c>
      <c r="S13" s="26">
        <v>4</v>
      </c>
      <c r="T13" s="26">
        <v>4</v>
      </c>
      <c r="U13" s="26">
        <v>4</v>
      </c>
      <c r="V13" s="107">
        <f>SUM(E13:U13)</f>
        <v>48</v>
      </c>
      <c r="W13" s="42"/>
      <c r="X13" s="43"/>
      <c r="Y13" s="343">
        <v>2</v>
      </c>
      <c r="Z13" s="26">
        <v>2</v>
      </c>
      <c r="AA13" s="343">
        <v>2</v>
      </c>
      <c r="AB13" s="26">
        <v>2</v>
      </c>
      <c r="AC13" s="26">
        <v>2</v>
      </c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2</v>
      </c>
      <c r="AN13" s="26">
        <v>2</v>
      </c>
      <c r="AO13" s="26">
        <v>2</v>
      </c>
      <c r="AP13" s="26">
        <v>2</v>
      </c>
      <c r="AQ13" s="26"/>
      <c r="AR13" s="26"/>
      <c r="AS13" s="26"/>
      <c r="AT13" s="26"/>
      <c r="AU13" s="26"/>
      <c r="AV13" s="346"/>
      <c r="AW13" s="34">
        <f>SUM(Y13:AV13)</f>
        <v>36</v>
      </c>
      <c r="AX13" s="48"/>
      <c r="AY13" s="49"/>
      <c r="AZ13" s="49"/>
      <c r="BA13" s="49"/>
      <c r="BB13" s="49"/>
      <c r="BC13" s="49"/>
      <c r="BD13" s="49"/>
      <c r="BE13" s="49"/>
      <c r="BF13" s="52"/>
      <c r="BG13" s="344">
        <f t="shared" si="2"/>
        <v>84</v>
      </c>
    </row>
    <row r="14" spans="1:59" ht="15.75" thickBot="1">
      <c r="A14" s="23"/>
      <c r="B14" s="226" t="s">
        <v>15</v>
      </c>
      <c r="C14" s="192" t="s">
        <v>6</v>
      </c>
      <c r="D14" s="341" t="s">
        <v>176</v>
      </c>
      <c r="E14" s="347">
        <v>4</v>
      </c>
      <c r="F14" s="26">
        <v>2</v>
      </c>
      <c r="G14" s="26">
        <v>4</v>
      </c>
      <c r="H14" s="26">
        <v>2</v>
      </c>
      <c r="I14" s="26">
        <v>4</v>
      </c>
      <c r="J14" s="26">
        <v>2</v>
      </c>
      <c r="K14" s="26">
        <v>4</v>
      </c>
      <c r="L14" s="26">
        <v>2</v>
      </c>
      <c r="M14" s="26">
        <v>4</v>
      </c>
      <c r="N14" s="26">
        <v>2</v>
      </c>
      <c r="O14" s="26">
        <v>4</v>
      </c>
      <c r="P14" s="26">
        <v>2</v>
      </c>
      <c r="Q14" s="26">
        <v>4</v>
      </c>
      <c r="R14" s="26">
        <v>2</v>
      </c>
      <c r="S14" s="26">
        <v>2</v>
      </c>
      <c r="T14" s="26">
        <v>2</v>
      </c>
      <c r="U14" s="346">
        <v>2</v>
      </c>
      <c r="V14" s="50">
        <f>SUM(E14:U14)</f>
        <v>48</v>
      </c>
      <c r="W14" s="48"/>
      <c r="X14" s="43"/>
      <c r="Y14" s="343">
        <v>4</v>
      </c>
      <c r="Z14" s="26">
        <v>4</v>
      </c>
      <c r="AA14" s="343">
        <v>4</v>
      </c>
      <c r="AB14" s="26">
        <v>4</v>
      </c>
      <c r="AC14" s="26">
        <v>4</v>
      </c>
      <c r="AD14" s="26">
        <v>4</v>
      </c>
      <c r="AE14" s="26">
        <v>2</v>
      </c>
      <c r="AF14" s="26">
        <v>2</v>
      </c>
      <c r="AG14" s="26">
        <v>2</v>
      </c>
      <c r="AH14" s="26">
        <v>2</v>
      </c>
      <c r="AI14" s="26">
        <v>2</v>
      </c>
      <c r="AJ14" s="26">
        <v>2</v>
      </c>
      <c r="AK14" s="26">
        <v>2</v>
      </c>
      <c r="AL14" s="26">
        <v>2</v>
      </c>
      <c r="AM14" s="26">
        <v>2</v>
      </c>
      <c r="AN14" s="26">
        <v>2</v>
      </c>
      <c r="AO14" s="26">
        <v>2</v>
      </c>
      <c r="AP14" s="26">
        <v>2</v>
      </c>
      <c r="AQ14" s="26">
        <v>2</v>
      </c>
      <c r="AR14" s="26">
        <v>2</v>
      </c>
      <c r="AS14" s="26">
        <v>2</v>
      </c>
      <c r="AT14" s="26"/>
      <c r="AU14" s="26"/>
      <c r="AV14" s="346"/>
      <c r="AW14" s="34">
        <f>SUM(Y14:AV14)</f>
        <v>54</v>
      </c>
      <c r="AX14" s="48"/>
      <c r="AY14" s="49"/>
      <c r="AZ14" s="49"/>
      <c r="BA14" s="49"/>
      <c r="BB14" s="49"/>
      <c r="BC14" s="49"/>
      <c r="BD14" s="49"/>
      <c r="BE14" s="49"/>
      <c r="BF14" s="52"/>
      <c r="BG14" s="344">
        <f t="shared" si="2"/>
        <v>102</v>
      </c>
    </row>
    <row r="15" spans="1:59" ht="29.25" customHeight="1" thickBot="1">
      <c r="A15" s="348"/>
      <c r="B15" s="349" t="s">
        <v>16</v>
      </c>
      <c r="C15" s="350" t="s">
        <v>17</v>
      </c>
      <c r="D15" s="351" t="s">
        <v>178</v>
      </c>
      <c r="E15" s="352">
        <f>E16+E17</f>
        <v>4</v>
      </c>
      <c r="F15" s="352">
        <f aca="true" t="shared" si="3" ref="F15:AW15">F16+F17</f>
        <v>4</v>
      </c>
      <c r="G15" s="352">
        <f t="shared" si="3"/>
        <v>4</v>
      </c>
      <c r="H15" s="352">
        <f t="shared" si="3"/>
        <v>4</v>
      </c>
      <c r="I15" s="352">
        <f t="shared" si="3"/>
        <v>4</v>
      </c>
      <c r="J15" s="352">
        <f t="shared" si="3"/>
        <v>2</v>
      </c>
      <c r="K15" s="352">
        <f t="shared" si="3"/>
        <v>4</v>
      </c>
      <c r="L15" s="352">
        <f t="shared" si="3"/>
        <v>4</v>
      </c>
      <c r="M15" s="352">
        <f t="shared" si="3"/>
        <v>4</v>
      </c>
      <c r="N15" s="352">
        <f t="shared" si="3"/>
        <v>4</v>
      </c>
      <c r="O15" s="352">
        <f t="shared" si="3"/>
        <v>4</v>
      </c>
      <c r="P15" s="352">
        <f t="shared" si="3"/>
        <v>4</v>
      </c>
      <c r="Q15" s="352">
        <f t="shared" si="3"/>
        <v>4</v>
      </c>
      <c r="R15" s="352">
        <f t="shared" si="3"/>
        <v>4</v>
      </c>
      <c r="S15" s="352">
        <f t="shared" si="3"/>
        <v>4</v>
      </c>
      <c r="T15" s="352">
        <f t="shared" si="3"/>
        <v>4</v>
      </c>
      <c r="U15" s="353">
        <f t="shared" si="3"/>
        <v>10</v>
      </c>
      <c r="V15" s="354">
        <f t="shared" si="3"/>
        <v>72</v>
      </c>
      <c r="W15" s="352"/>
      <c r="X15" s="352"/>
      <c r="Y15" s="352">
        <f t="shared" si="3"/>
        <v>0</v>
      </c>
      <c r="Z15" s="352">
        <f t="shared" si="3"/>
        <v>0</v>
      </c>
      <c r="AA15" s="352">
        <f t="shared" si="3"/>
        <v>0</v>
      </c>
      <c r="AB15" s="352">
        <f t="shared" si="3"/>
        <v>0</v>
      </c>
      <c r="AC15" s="352">
        <f t="shared" si="3"/>
        <v>0</v>
      </c>
      <c r="AD15" s="352">
        <f t="shared" si="3"/>
        <v>0</v>
      </c>
      <c r="AE15" s="352">
        <f t="shared" si="3"/>
        <v>0</v>
      </c>
      <c r="AF15" s="352">
        <f t="shared" si="3"/>
        <v>0</v>
      </c>
      <c r="AG15" s="352">
        <f>AG16+AG17</f>
        <v>0</v>
      </c>
      <c r="AH15" s="352">
        <f t="shared" si="3"/>
        <v>0</v>
      </c>
      <c r="AI15" s="352">
        <f t="shared" si="3"/>
        <v>0</v>
      </c>
      <c r="AJ15" s="352">
        <f t="shared" si="3"/>
        <v>0</v>
      </c>
      <c r="AK15" s="352">
        <f t="shared" si="3"/>
        <v>0</v>
      </c>
      <c r="AL15" s="352">
        <f t="shared" si="3"/>
        <v>0</v>
      </c>
      <c r="AM15" s="352">
        <f t="shared" si="3"/>
        <v>0</v>
      </c>
      <c r="AN15" s="352">
        <f t="shared" si="3"/>
        <v>0</v>
      </c>
      <c r="AO15" s="352">
        <f t="shared" si="3"/>
        <v>0</v>
      </c>
      <c r="AP15" s="352">
        <f t="shared" si="3"/>
        <v>0</v>
      </c>
      <c r="AQ15" s="352">
        <f t="shared" si="3"/>
        <v>0</v>
      </c>
      <c r="AR15" s="352">
        <f t="shared" si="3"/>
        <v>0</v>
      </c>
      <c r="AS15" s="352">
        <f t="shared" si="3"/>
        <v>0</v>
      </c>
      <c r="AT15" s="352">
        <f t="shared" si="3"/>
        <v>0</v>
      </c>
      <c r="AU15" s="352">
        <f t="shared" si="3"/>
        <v>0</v>
      </c>
      <c r="AV15" s="352">
        <f t="shared" si="3"/>
        <v>0</v>
      </c>
      <c r="AW15" s="352">
        <f t="shared" si="3"/>
        <v>0</v>
      </c>
      <c r="AX15" s="355"/>
      <c r="AY15" s="356"/>
      <c r="AZ15" s="356"/>
      <c r="BA15" s="356"/>
      <c r="BB15" s="356"/>
      <c r="BC15" s="356"/>
      <c r="BD15" s="356"/>
      <c r="BE15" s="356"/>
      <c r="BF15" s="357"/>
      <c r="BG15" s="344">
        <f t="shared" si="2"/>
        <v>72</v>
      </c>
    </row>
    <row r="16" spans="1:59" ht="15.75" thickBot="1">
      <c r="A16" s="542" t="s">
        <v>179</v>
      </c>
      <c r="B16" s="544" t="s">
        <v>18</v>
      </c>
      <c r="C16" s="546" t="s">
        <v>5</v>
      </c>
      <c r="D16" s="341" t="s">
        <v>176</v>
      </c>
      <c r="E16" s="342">
        <v>4</v>
      </c>
      <c r="F16" s="28">
        <v>4</v>
      </c>
      <c r="G16" s="28">
        <v>4</v>
      </c>
      <c r="H16" s="28">
        <v>4</v>
      </c>
      <c r="I16" s="28">
        <v>4</v>
      </c>
      <c r="J16" s="28">
        <v>2</v>
      </c>
      <c r="K16" s="28">
        <v>4</v>
      </c>
      <c r="L16" s="28">
        <v>4</v>
      </c>
      <c r="M16" s="28">
        <v>4</v>
      </c>
      <c r="N16" s="28">
        <v>4</v>
      </c>
      <c r="O16" s="28">
        <v>4</v>
      </c>
      <c r="P16" s="28">
        <v>4</v>
      </c>
      <c r="Q16" s="28">
        <v>4</v>
      </c>
      <c r="R16" s="28">
        <v>4</v>
      </c>
      <c r="S16" s="28">
        <v>4</v>
      </c>
      <c r="T16" s="28">
        <v>4</v>
      </c>
      <c r="U16" s="66">
        <v>4</v>
      </c>
      <c r="V16" s="31">
        <f>SUM(E16:U16)</f>
        <v>66</v>
      </c>
      <c r="W16" s="46"/>
      <c r="X16" s="41"/>
      <c r="Y16" s="29"/>
      <c r="Z16" s="28"/>
      <c r="AA16" s="29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7"/>
      <c r="AW16" s="31">
        <f>SUM(Z16:AV16)</f>
        <v>0</v>
      </c>
      <c r="AX16" s="46"/>
      <c r="AY16" s="47"/>
      <c r="AZ16" s="47"/>
      <c r="BA16" s="47"/>
      <c r="BB16" s="47"/>
      <c r="BC16" s="47"/>
      <c r="BD16" s="47"/>
      <c r="BE16" s="47"/>
      <c r="BF16" s="47"/>
      <c r="BG16" s="344">
        <f t="shared" si="2"/>
        <v>66</v>
      </c>
    </row>
    <row r="17" spans="1:59" ht="15.75" thickBot="1">
      <c r="A17" s="542"/>
      <c r="B17" s="545"/>
      <c r="C17" s="547"/>
      <c r="D17" s="358" t="s">
        <v>180</v>
      </c>
      <c r="E17" s="343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60">
        <v>6</v>
      </c>
      <c r="V17" s="361">
        <f>SUM(E17:U17)</f>
        <v>6</v>
      </c>
      <c r="W17" s="48"/>
      <c r="X17" s="43"/>
      <c r="Y17" s="75"/>
      <c r="Z17" s="359"/>
      <c r="AA17" s="342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62"/>
      <c r="AW17" s="363">
        <f>SUM(Z17:AV17)</f>
        <v>0</v>
      </c>
      <c r="AX17" s="48"/>
      <c r="AY17" s="49"/>
      <c r="AZ17" s="49"/>
      <c r="BA17" s="49"/>
      <c r="BB17" s="49"/>
      <c r="BC17" s="49"/>
      <c r="BD17" s="49"/>
      <c r="BE17" s="49"/>
      <c r="BF17" s="49"/>
      <c r="BG17" s="344">
        <f t="shared" si="2"/>
        <v>6</v>
      </c>
    </row>
    <row r="18" spans="1:59" ht="13.5" customHeight="1" thickBot="1">
      <c r="A18" s="543"/>
      <c r="B18" s="364" t="s">
        <v>21</v>
      </c>
      <c r="C18" s="365" t="s">
        <v>181</v>
      </c>
      <c r="D18" s="366" t="s">
        <v>178</v>
      </c>
      <c r="E18" s="100">
        <f>E19+E20+E21+E22+E23+E24+E25+E26+E27+E28+E29+E30+E31+E32+E33+E34+E35+E36+E37+E38</f>
        <v>24</v>
      </c>
      <c r="F18" s="100">
        <f aca="true" t="shared" si="4" ref="F18:X18">F19+F20+F21+F22+F23+F24+F25+F26+F27+F28+F29+F30+F31+F32+F33+F34+F35+F36+F37+F38</f>
        <v>24</v>
      </c>
      <c r="G18" s="100">
        <f t="shared" si="4"/>
        <v>24</v>
      </c>
      <c r="H18" s="100">
        <f t="shared" si="4"/>
        <v>24</v>
      </c>
      <c r="I18" s="100">
        <f t="shared" si="4"/>
        <v>24</v>
      </c>
      <c r="J18" s="100">
        <f t="shared" si="4"/>
        <v>20</v>
      </c>
      <c r="K18" s="100">
        <f t="shared" si="4"/>
        <v>16</v>
      </c>
      <c r="L18" s="100">
        <f t="shared" si="4"/>
        <v>16</v>
      </c>
      <c r="M18" s="100">
        <f t="shared" si="4"/>
        <v>18</v>
      </c>
      <c r="N18" s="100">
        <f t="shared" si="4"/>
        <v>18</v>
      </c>
      <c r="O18" s="100">
        <f t="shared" si="4"/>
        <v>16</v>
      </c>
      <c r="P18" s="100">
        <f t="shared" si="4"/>
        <v>14</v>
      </c>
      <c r="Q18" s="100">
        <f t="shared" si="4"/>
        <v>14</v>
      </c>
      <c r="R18" s="100">
        <f t="shared" si="4"/>
        <v>12</v>
      </c>
      <c r="S18" s="100">
        <f t="shared" si="4"/>
        <v>12</v>
      </c>
      <c r="T18" s="100">
        <f t="shared" si="4"/>
        <v>14</v>
      </c>
      <c r="U18" s="367">
        <f t="shared" si="4"/>
        <v>6</v>
      </c>
      <c r="V18" s="121">
        <f t="shared" si="4"/>
        <v>296</v>
      </c>
      <c r="W18" s="100">
        <f t="shared" si="4"/>
        <v>0</v>
      </c>
      <c r="X18" s="100">
        <f t="shared" si="4"/>
        <v>0</v>
      </c>
      <c r="Y18" s="100">
        <f>Y19+Y20+Y21+Y22+Y23+Y24+Y25+Y26+Y27+Y28+Y29+Y30+Y32+Y31+Y33+Y34+Y35+Y36+Y37+Y38</f>
        <v>16</v>
      </c>
      <c r="Z18" s="100">
        <f aca="true" t="shared" si="5" ref="Z18:AV18">Z19+Z20+Z21+Z22+Z23+Z24+Z25+Z26+Z27+Z28+Z29+Z30+Z32+Z31+Z33+Z34+Z35+Z36+Z37+Z38</f>
        <v>16</v>
      </c>
      <c r="AA18" s="100">
        <f t="shared" si="5"/>
        <v>16</v>
      </c>
      <c r="AB18" s="100">
        <f t="shared" si="5"/>
        <v>16</v>
      </c>
      <c r="AC18" s="100">
        <f t="shared" si="5"/>
        <v>16</v>
      </c>
      <c r="AD18" s="100">
        <f t="shared" si="5"/>
        <v>16</v>
      </c>
      <c r="AE18" s="100">
        <f t="shared" si="5"/>
        <v>16</v>
      </c>
      <c r="AF18" s="100">
        <f t="shared" si="5"/>
        <v>16</v>
      </c>
      <c r="AG18" s="100">
        <f t="shared" si="5"/>
        <v>14</v>
      </c>
      <c r="AH18" s="100">
        <f t="shared" si="5"/>
        <v>18</v>
      </c>
      <c r="AI18" s="100">
        <f t="shared" si="5"/>
        <v>14</v>
      </c>
      <c r="AJ18" s="100">
        <f t="shared" si="5"/>
        <v>14</v>
      </c>
      <c r="AK18" s="100">
        <f t="shared" si="5"/>
        <v>14</v>
      </c>
      <c r="AL18" s="100">
        <f t="shared" si="5"/>
        <v>14</v>
      </c>
      <c r="AM18" s="100">
        <f t="shared" si="5"/>
        <v>13</v>
      </c>
      <c r="AN18" s="100">
        <f t="shared" si="5"/>
        <v>10</v>
      </c>
      <c r="AO18" s="100">
        <f t="shared" si="5"/>
        <v>6</v>
      </c>
      <c r="AP18" s="100">
        <f t="shared" si="5"/>
        <v>6</v>
      </c>
      <c r="AQ18" s="100">
        <f t="shared" si="5"/>
        <v>8</v>
      </c>
      <c r="AR18" s="100">
        <f t="shared" si="5"/>
        <v>6</v>
      </c>
      <c r="AS18" s="100">
        <f t="shared" si="5"/>
        <v>12</v>
      </c>
      <c r="AT18" s="100">
        <f t="shared" si="5"/>
        <v>0</v>
      </c>
      <c r="AU18" s="100">
        <f t="shared" si="5"/>
        <v>0</v>
      </c>
      <c r="AV18" s="100">
        <f t="shared" si="5"/>
        <v>0</v>
      </c>
      <c r="AW18" s="100">
        <f>SUM(Y18:AV18)</f>
        <v>277</v>
      </c>
      <c r="AX18" s="368"/>
      <c r="AY18" s="369"/>
      <c r="AZ18" s="369"/>
      <c r="BA18" s="369"/>
      <c r="BB18" s="369"/>
      <c r="BC18" s="369"/>
      <c r="BD18" s="369"/>
      <c r="BE18" s="369"/>
      <c r="BF18" s="369"/>
      <c r="BG18" s="344">
        <f t="shared" si="2"/>
        <v>573</v>
      </c>
    </row>
    <row r="19" spans="1:59" ht="15.75" thickBot="1">
      <c r="A19" s="543"/>
      <c r="B19" s="548" t="s">
        <v>23</v>
      </c>
      <c r="C19" s="550" t="s">
        <v>45</v>
      </c>
      <c r="D19" s="341" t="s">
        <v>182</v>
      </c>
      <c r="E19" s="25">
        <v>6</v>
      </c>
      <c r="F19" s="28">
        <v>6</v>
      </c>
      <c r="G19" s="28">
        <v>6</v>
      </c>
      <c r="H19" s="28">
        <v>4</v>
      </c>
      <c r="I19" s="25">
        <v>6</v>
      </c>
      <c r="J19" s="28">
        <v>6</v>
      </c>
      <c r="K19" s="28">
        <v>4</v>
      </c>
      <c r="L19" s="28">
        <v>4</v>
      </c>
      <c r="M19" s="25">
        <v>4</v>
      </c>
      <c r="N19" s="28">
        <v>6</v>
      </c>
      <c r="O19" s="28">
        <v>4</v>
      </c>
      <c r="P19" s="28">
        <v>4</v>
      </c>
      <c r="Q19" s="25">
        <v>4</v>
      </c>
      <c r="R19" s="28">
        <v>4</v>
      </c>
      <c r="S19" s="28">
        <v>4</v>
      </c>
      <c r="T19" s="28">
        <v>4</v>
      </c>
      <c r="U19" s="27">
        <v>4</v>
      </c>
      <c r="V19" s="31">
        <f>SUM(E19:U19)</f>
        <v>80</v>
      </c>
      <c r="W19" s="46"/>
      <c r="X19" s="41"/>
      <c r="Y19" s="29">
        <v>4</v>
      </c>
      <c r="Z19" s="28">
        <v>4</v>
      </c>
      <c r="AA19" s="29">
        <v>4</v>
      </c>
      <c r="AB19" s="29">
        <v>4</v>
      </c>
      <c r="AC19" s="29">
        <v>4</v>
      </c>
      <c r="AD19" s="29">
        <v>4</v>
      </c>
      <c r="AE19" s="29">
        <v>4</v>
      </c>
      <c r="AF19" s="29">
        <v>4</v>
      </c>
      <c r="AG19" s="29">
        <v>2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70"/>
      <c r="AW19" s="31">
        <f aca="true" t="shared" si="6" ref="AW19:AW29">SUM(Y19:AV19)</f>
        <v>34</v>
      </c>
      <c r="AX19" s="46"/>
      <c r="AY19" s="47"/>
      <c r="AZ19" s="47"/>
      <c r="BA19" s="47"/>
      <c r="BB19" s="47"/>
      <c r="BC19" s="47"/>
      <c r="BD19" s="47"/>
      <c r="BE19" s="47"/>
      <c r="BF19" s="47"/>
      <c r="BG19" s="344">
        <f t="shared" si="2"/>
        <v>114</v>
      </c>
    </row>
    <row r="20" spans="1:59" ht="15.75" thickBot="1">
      <c r="A20" s="543"/>
      <c r="B20" s="534"/>
      <c r="C20" s="544"/>
      <c r="D20" s="358" t="s">
        <v>183</v>
      </c>
      <c r="E20" s="343"/>
      <c r="F20" s="17"/>
      <c r="G20" s="17"/>
      <c r="H20" s="17">
        <v>2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0"/>
      <c r="V20" s="31">
        <f>SUM(E20:U20)</f>
        <v>2</v>
      </c>
      <c r="W20" s="48"/>
      <c r="X20" s="43"/>
      <c r="Y20" s="75"/>
      <c r="Z20" s="359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193"/>
      <c r="AW20" s="31">
        <f t="shared" si="6"/>
        <v>0</v>
      </c>
      <c r="AX20" s="48"/>
      <c r="AY20" s="49"/>
      <c r="AZ20" s="49"/>
      <c r="BA20" s="49"/>
      <c r="BB20" s="49"/>
      <c r="BC20" s="49"/>
      <c r="BD20" s="49"/>
      <c r="BE20" s="49"/>
      <c r="BF20" s="49"/>
      <c r="BG20" s="344">
        <f t="shared" si="2"/>
        <v>2</v>
      </c>
    </row>
    <row r="21" spans="1:59" ht="15.75" thickBot="1">
      <c r="A21" s="543"/>
      <c r="B21" s="549"/>
      <c r="C21" s="545"/>
      <c r="D21" s="358" t="s">
        <v>58</v>
      </c>
      <c r="E21" s="34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0"/>
      <c r="V21" s="31"/>
      <c r="W21" s="48"/>
      <c r="X21" s="43"/>
      <c r="Y21" s="75"/>
      <c r="Z21" s="359"/>
      <c r="AA21" s="25"/>
      <c r="AB21" s="25"/>
      <c r="AC21" s="25"/>
      <c r="AD21" s="25"/>
      <c r="AE21" s="25"/>
      <c r="AF21" s="25"/>
      <c r="AG21" s="25"/>
      <c r="AH21" s="76">
        <v>6</v>
      </c>
      <c r="AI21" s="25"/>
      <c r="AJ21" s="25"/>
      <c r="AK21" s="25"/>
      <c r="AL21" s="25"/>
      <c r="AM21" s="25"/>
      <c r="AN21" s="25"/>
      <c r="AO21" s="25"/>
      <c r="AP21" s="25"/>
      <c r="AQ21" s="1"/>
      <c r="AR21" s="17"/>
      <c r="AS21" s="17"/>
      <c r="AT21" s="25"/>
      <c r="AU21" s="25"/>
      <c r="AV21" s="193"/>
      <c r="AW21" s="31">
        <f t="shared" si="6"/>
        <v>6</v>
      </c>
      <c r="AX21" s="48"/>
      <c r="AY21" s="49"/>
      <c r="AZ21" s="49"/>
      <c r="BA21" s="49"/>
      <c r="BB21" s="49"/>
      <c r="BC21" s="49"/>
      <c r="BD21" s="49"/>
      <c r="BE21" s="49"/>
      <c r="BF21" s="49"/>
      <c r="BG21" s="344">
        <f t="shared" si="2"/>
        <v>6</v>
      </c>
    </row>
    <row r="22" spans="1:59" ht="15.75" thickBot="1">
      <c r="A22" s="543"/>
      <c r="B22" s="532" t="s">
        <v>24</v>
      </c>
      <c r="C22" s="532" t="s">
        <v>184</v>
      </c>
      <c r="D22" s="371" t="s">
        <v>182</v>
      </c>
      <c r="E22" s="25">
        <v>4</v>
      </c>
      <c r="F22" s="17">
        <v>4</v>
      </c>
      <c r="G22" s="17">
        <v>4</v>
      </c>
      <c r="H22" s="17">
        <v>4</v>
      </c>
      <c r="I22" s="17">
        <v>4</v>
      </c>
      <c r="J22" s="17">
        <v>4</v>
      </c>
      <c r="K22" s="17">
        <v>4</v>
      </c>
      <c r="L22" s="17">
        <v>4</v>
      </c>
      <c r="M22" s="17">
        <v>4</v>
      </c>
      <c r="N22" s="17">
        <v>4</v>
      </c>
      <c r="O22" s="17">
        <v>2</v>
      </c>
      <c r="P22" s="17">
        <v>4</v>
      </c>
      <c r="Q22" s="17">
        <v>4</v>
      </c>
      <c r="R22" s="17">
        <v>4</v>
      </c>
      <c r="S22" s="17"/>
      <c r="T22" s="17"/>
      <c r="U22" s="30"/>
      <c r="V22" s="372">
        <f>SUM(E22:U22)</f>
        <v>54</v>
      </c>
      <c r="W22" s="48"/>
      <c r="X22" s="43"/>
      <c r="Y22" s="343"/>
      <c r="Z22" s="26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73"/>
      <c r="AW22" s="34">
        <f t="shared" si="6"/>
        <v>0</v>
      </c>
      <c r="AX22" s="48"/>
      <c r="AY22" s="49"/>
      <c r="AZ22" s="49"/>
      <c r="BA22" s="49"/>
      <c r="BB22" s="49"/>
      <c r="BC22" s="49"/>
      <c r="BD22" s="49"/>
      <c r="BE22" s="49"/>
      <c r="BF22" s="49"/>
      <c r="BG22" s="344">
        <f t="shared" si="2"/>
        <v>54</v>
      </c>
    </row>
    <row r="23" spans="1:59" ht="15.75" thickBot="1">
      <c r="A23" s="543"/>
      <c r="B23" s="532"/>
      <c r="C23" s="532"/>
      <c r="D23" s="358" t="s">
        <v>183</v>
      </c>
      <c r="E23" s="343"/>
      <c r="F23" s="17"/>
      <c r="G23" s="17"/>
      <c r="H23" s="17"/>
      <c r="I23" s="17"/>
      <c r="J23" s="17"/>
      <c r="K23" s="17"/>
      <c r="L23" s="17"/>
      <c r="M23" s="17"/>
      <c r="N23" s="17"/>
      <c r="O23" s="17">
        <v>2</v>
      </c>
      <c r="P23" s="17"/>
      <c r="Q23" s="17"/>
      <c r="R23" s="17"/>
      <c r="S23" s="17"/>
      <c r="T23" s="17"/>
      <c r="U23" s="30"/>
      <c r="V23" s="361">
        <f>SUM(E23:U23)</f>
        <v>2</v>
      </c>
      <c r="W23" s="48"/>
      <c r="X23" s="43"/>
      <c r="Y23" s="75"/>
      <c r="Z23" s="359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193"/>
      <c r="AW23" s="363">
        <f t="shared" si="6"/>
        <v>0</v>
      </c>
      <c r="AX23" s="48"/>
      <c r="AY23" s="49"/>
      <c r="AZ23" s="49"/>
      <c r="BA23" s="49"/>
      <c r="BB23" s="49"/>
      <c r="BC23" s="49"/>
      <c r="BD23" s="49"/>
      <c r="BE23" s="49"/>
      <c r="BF23" s="49"/>
      <c r="BG23" s="344">
        <f t="shared" si="2"/>
        <v>2</v>
      </c>
    </row>
    <row r="24" spans="1:59" ht="15.75" thickBot="1">
      <c r="A24" s="543"/>
      <c r="B24" s="532"/>
      <c r="C24" s="532"/>
      <c r="D24" s="358" t="s">
        <v>58</v>
      </c>
      <c r="E24" s="34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7">
        <v>6</v>
      </c>
      <c r="U24" s="30"/>
      <c r="V24" s="361">
        <f>SUM(E24:U24)</f>
        <v>6</v>
      </c>
      <c r="W24" s="48"/>
      <c r="X24" s="43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25"/>
      <c r="AV24" s="193"/>
      <c r="AW24" s="363"/>
      <c r="AX24" s="48"/>
      <c r="AY24" s="49"/>
      <c r="AZ24" s="49"/>
      <c r="BA24" s="49"/>
      <c r="BB24" s="49"/>
      <c r="BC24" s="49"/>
      <c r="BD24" s="49"/>
      <c r="BE24" s="49"/>
      <c r="BF24" s="49"/>
      <c r="BG24" s="344">
        <f t="shared" si="2"/>
        <v>6</v>
      </c>
    </row>
    <row r="25" spans="1:59" ht="15.75" thickBot="1">
      <c r="A25" s="543"/>
      <c r="B25" s="551" t="s">
        <v>25</v>
      </c>
      <c r="C25" s="551" t="s">
        <v>185</v>
      </c>
      <c r="D25" s="341" t="s">
        <v>182</v>
      </c>
      <c r="E25" s="34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0"/>
      <c r="V25" s="361"/>
      <c r="W25" s="48"/>
      <c r="X25" s="43"/>
      <c r="Y25" s="75">
        <v>2</v>
      </c>
      <c r="Z25" s="75">
        <v>4</v>
      </c>
      <c r="AA25" s="75">
        <v>2</v>
      </c>
      <c r="AB25" s="75">
        <v>4</v>
      </c>
      <c r="AC25" s="75">
        <v>2</v>
      </c>
      <c r="AD25" s="75">
        <v>4</v>
      </c>
      <c r="AE25" s="75">
        <v>2</v>
      </c>
      <c r="AF25" s="75">
        <v>4</v>
      </c>
      <c r="AG25" s="75">
        <v>2</v>
      </c>
      <c r="AH25" s="75">
        <v>4</v>
      </c>
      <c r="AI25" s="75">
        <v>2</v>
      </c>
      <c r="AJ25" s="75">
        <v>4</v>
      </c>
      <c r="AK25" s="75">
        <v>2</v>
      </c>
      <c r="AL25" s="75">
        <v>4</v>
      </c>
      <c r="AM25" s="75">
        <v>4</v>
      </c>
      <c r="AN25" s="25">
        <v>2</v>
      </c>
      <c r="AO25" s="75">
        <v>4</v>
      </c>
      <c r="AP25" s="75">
        <v>2</v>
      </c>
      <c r="AQ25" s="75">
        <v>4</v>
      </c>
      <c r="AR25" s="75">
        <v>2</v>
      </c>
      <c r="AS25" s="75">
        <v>4</v>
      </c>
      <c r="AT25" s="75"/>
      <c r="AU25" s="25"/>
      <c r="AV25" s="193"/>
      <c r="AW25" s="363">
        <f>SUM(Y25:AV25)</f>
        <v>64</v>
      </c>
      <c r="AX25" s="48"/>
      <c r="AY25" s="49"/>
      <c r="AZ25" s="49"/>
      <c r="BA25" s="49"/>
      <c r="BB25" s="49"/>
      <c r="BC25" s="49"/>
      <c r="BD25" s="49"/>
      <c r="BE25" s="49"/>
      <c r="BF25" s="49"/>
      <c r="BG25" s="344">
        <f t="shared" si="2"/>
        <v>64</v>
      </c>
    </row>
    <row r="26" spans="1:59" ht="15.75" thickBot="1">
      <c r="A26" s="543"/>
      <c r="B26" s="544"/>
      <c r="C26" s="544"/>
      <c r="D26" s="358" t="s">
        <v>183</v>
      </c>
      <c r="E26" s="34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0"/>
      <c r="V26" s="361"/>
      <c r="W26" s="48"/>
      <c r="X26" s="43"/>
      <c r="Y26" s="75"/>
      <c r="Z26" s="359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>
        <v>2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193"/>
      <c r="AW26" s="363">
        <f>SUM(Y26:AV26)</f>
        <v>2</v>
      </c>
      <c r="AX26" s="48"/>
      <c r="AY26" s="49"/>
      <c r="AZ26" s="49"/>
      <c r="BA26" s="49"/>
      <c r="BB26" s="49"/>
      <c r="BC26" s="49"/>
      <c r="BD26" s="49"/>
      <c r="BE26" s="49"/>
      <c r="BF26" s="49"/>
      <c r="BG26" s="344">
        <f t="shared" si="2"/>
        <v>2</v>
      </c>
    </row>
    <row r="27" spans="1:59" ht="15.75" thickBot="1">
      <c r="A27" s="543"/>
      <c r="B27" s="545"/>
      <c r="C27" s="545"/>
      <c r="D27" s="358" t="s">
        <v>58</v>
      </c>
      <c r="E27" s="343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0"/>
      <c r="V27" s="361"/>
      <c r="W27" s="48"/>
      <c r="X27" s="43"/>
      <c r="Y27" s="75"/>
      <c r="Z27" s="359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76">
        <v>6</v>
      </c>
      <c r="AT27" s="25"/>
      <c r="AU27" s="25"/>
      <c r="AV27" s="193"/>
      <c r="AW27" s="363">
        <f>SUM(Y27:AV27)</f>
        <v>6</v>
      </c>
      <c r="AX27" s="48"/>
      <c r="AY27" s="49"/>
      <c r="AZ27" s="49"/>
      <c r="BA27" s="49"/>
      <c r="BB27" s="49"/>
      <c r="BC27" s="49"/>
      <c r="BD27" s="49"/>
      <c r="BE27" s="49"/>
      <c r="BF27" s="49"/>
      <c r="BG27" s="344">
        <f t="shared" si="2"/>
        <v>6</v>
      </c>
    </row>
    <row r="28" spans="1:59" ht="15.75" thickBot="1">
      <c r="A28" s="543"/>
      <c r="B28" s="532" t="s">
        <v>47</v>
      </c>
      <c r="C28" s="532" t="s">
        <v>49</v>
      </c>
      <c r="D28" s="341" t="s">
        <v>182</v>
      </c>
      <c r="E28" s="25">
        <v>6</v>
      </c>
      <c r="F28" s="26">
        <v>6</v>
      </c>
      <c r="G28" s="26">
        <v>6</v>
      </c>
      <c r="H28" s="26">
        <v>6</v>
      </c>
      <c r="I28" s="26">
        <v>6</v>
      </c>
      <c r="J28" s="26">
        <v>6</v>
      </c>
      <c r="K28" s="26">
        <v>6</v>
      </c>
      <c r="L28" s="26">
        <v>6</v>
      </c>
      <c r="M28" s="25">
        <v>6</v>
      </c>
      <c r="N28" s="26">
        <v>6</v>
      </c>
      <c r="O28" s="26">
        <v>6</v>
      </c>
      <c r="P28" s="26">
        <v>4</v>
      </c>
      <c r="Q28" s="26">
        <v>5</v>
      </c>
      <c r="R28" s="26">
        <v>2</v>
      </c>
      <c r="S28" s="26"/>
      <c r="T28" s="26"/>
      <c r="U28" s="346"/>
      <c r="V28" s="31">
        <f>SUM(E28:U28)</f>
        <v>77</v>
      </c>
      <c r="W28" s="48"/>
      <c r="X28" s="43"/>
      <c r="Y28" s="343"/>
      <c r="Z28" s="26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25"/>
      <c r="AU28" s="343"/>
      <c r="AV28" s="373"/>
      <c r="AW28" s="34">
        <f>Y28+Z28+AA28+AB28+AC28+AD28+AE28+AF28+AG28+AH28+AI28+AJ28+AK28+AL28+AM28+AN28+AO28+AP28+AQ28+AR28+AS28</f>
        <v>0</v>
      </c>
      <c r="AX28" s="48"/>
      <c r="AY28" s="49"/>
      <c r="AZ28" s="49"/>
      <c r="BA28" s="49"/>
      <c r="BB28" s="49"/>
      <c r="BC28" s="49"/>
      <c r="BD28" s="49"/>
      <c r="BE28" s="49"/>
      <c r="BF28" s="49"/>
      <c r="BG28" s="344">
        <f t="shared" si="2"/>
        <v>77</v>
      </c>
    </row>
    <row r="29" spans="1:59" ht="15.75" thickBot="1">
      <c r="A29" s="543"/>
      <c r="B29" s="532"/>
      <c r="C29" s="532"/>
      <c r="D29" s="358" t="s">
        <v>183</v>
      </c>
      <c r="E29" s="343"/>
      <c r="F29" s="17"/>
      <c r="G29" s="17"/>
      <c r="H29" s="17"/>
      <c r="I29" s="17"/>
      <c r="J29" s="17"/>
      <c r="K29" s="17"/>
      <c r="L29" s="17"/>
      <c r="M29" s="17">
        <v>2</v>
      </c>
      <c r="N29" s="17"/>
      <c r="O29" s="17"/>
      <c r="P29" s="17"/>
      <c r="Q29" s="17"/>
      <c r="R29" s="17"/>
      <c r="S29" s="17"/>
      <c r="T29" s="17"/>
      <c r="U29" s="30"/>
      <c r="V29" s="361">
        <f>SUM(E29:U29)</f>
        <v>2</v>
      </c>
      <c r="W29" s="48"/>
      <c r="X29" s="43"/>
      <c r="Y29" s="75"/>
      <c r="Z29" s="359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193"/>
      <c r="AW29" s="363">
        <f t="shared" si="6"/>
        <v>0</v>
      </c>
      <c r="AX29" s="48"/>
      <c r="AY29" s="49"/>
      <c r="AZ29" s="49"/>
      <c r="BA29" s="49"/>
      <c r="BB29" s="49"/>
      <c r="BC29" s="49"/>
      <c r="BD29" s="49"/>
      <c r="BE29" s="49"/>
      <c r="BF29" s="49"/>
      <c r="BG29" s="344">
        <f t="shared" si="2"/>
        <v>2</v>
      </c>
    </row>
    <row r="30" spans="1:59" ht="15.75" thickBot="1">
      <c r="A30" s="543"/>
      <c r="B30" s="532"/>
      <c r="C30" s="532"/>
      <c r="D30" s="358" t="s">
        <v>58</v>
      </c>
      <c r="E30" s="34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374">
        <v>6</v>
      </c>
      <c r="T30" s="17"/>
      <c r="U30" s="30"/>
      <c r="V30" s="361">
        <f>SUM(E30:U30)</f>
        <v>6</v>
      </c>
      <c r="W30" s="48"/>
      <c r="X30" s="43"/>
      <c r="Y30" s="75"/>
      <c r="Z30" s="359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193"/>
      <c r="AW30" s="363"/>
      <c r="AX30" s="48"/>
      <c r="AY30" s="49"/>
      <c r="AZ30" s="49"/>
      <c r="BA30" s="49"/>
      <c r="BB30" s="49"/>
      <c r="BC30" s="49"/>
      <c r="BD30" s="49"/>
      <c r="BE30" s="49"/>
      <c r="BF30" s="49"/>
      <c r="BG30" s="344">
        <f t="shared" si="2"/>
        <v>6</v>
      </c>
    </row>
    <row r="31" spans="1:59" ht="15.75" thickBot="1">
      <c r="A31" s="543"/>
      <c r="B31" s="3" t="s">
        <v>69</v>
      </c>
      <c r="C31" s="375" t="s">
        <v>186</v>
      </c>
      <c r="D31" s="376" t="s">
        <v>176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346"/>
      <c r="V31" s="31">
        <f>SUM(E31:U31)</f>
        <v>0</v>
      </c>
      <c r="W31" s="48"/>
      <c r="X31" s="43"/>
      <c r="Y31" s="343">
        <v>2</v>
      </c>
      <c r="Z31" s="26">
        <v>2</v>
      </c>
      <c r="AA31" s="343">
        <v>2</v>
      </c>
      <c r="AB31" s="343">
        <v>2</v>
      </c>
      <c r="AC31" s="343">
        <v>2</v>
      </c>
      <c r="AD31" s="343">
        <v>2</v>
      </c>
      <c r="AE31" s="343">
        <v>2</v>
      </c>
      <c r="AF31" s="343">
        <v>2</v>
      </c>
      <c r="AG31" s="343">
        <v>2</v>
      </c>
      <c r="AH31" s="343">
        <v>2</v>
      </c>
      <c r="AI31" s="343">
        <v>2</v>
      </c>
      <c r="AJ31" s="343">
        <v>2</v>
      </c>
      <c r="AK31" s="343">
        <v>2</v>
      </c>
      <c r="AL31" s="343">
        <v>2</v>
      </c>
      <c r="AM31" s="343">
        <v>2</v>
      </c>
      <c r="AN31" s="343">
        <v>2</v>
      </c>
      <c r="AO31" s="343"/>
      <c r="AP31" s="343"/>
      <c r="AQ31" s="343"/>
      <c r="AR31" s="343"/>
      <c r="AS31" s="343"/>
      <c r="AT31" s="343"/>
      <c r="AU31" s="343"/>
      <c r="AV31" s="373"/>
      <c r="AW31" s="34">
        <f>SUM(Y31:AV31)</f>
        <v>32</v>
      </c>
      <c r="AX31" s="48"/>
      <c r="AY31" s="49"/>
      <c r="AZ31" s="49"/>
      <c r="BA31" s="49"/>
      <c r="BB31" s="49"/>
      <c r="BC31" s="49"/>
      <c r="BD31" s="49"/>
      <c r="BE31" s="49"/>
      <c r="BF31" s="49"/>
      <c r="BG31" s="344">
        <f t="shared" si="2"/>
        <v>32</v>
      </c>
    </row>
    <row r="32" spans="1:59" ht="21" customHeight="1" thickBot="1">
      <c r="A32" s="543"/>
      <c r="B32" s="533" t="s">
        <v>187</v>
      </c>
      <c r="C32" s="535" t="s">
        <v>188</v>
      </c>
      <c r="D32" s="341" t="s">
        <v>182</v>
      </c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30"/>
      <c r="V32" s="31"/>
      <c r="W32" s="48"/>
      <c r="X32" s="43"/>
      <c r="Y32" s="26">
        <v>4</v>
      </c>
      <c r="Z32" s="343">
        <v>2</v>
      </c>
      <c r="AA32" s="26">
        <v>4</v>
      </c>
      <c r="AB32" s="26">
        <v>2</v>
      </c>
      <c r="AC32" s="26">
        <v>4</v>
      </c>
      <c r="AD32" s="26">
        <v>2</v>
      </c>
      <c r="AE32" s="26">
        <v>4</v>
      </c>
      <c r="AF32" s="26">
        <v>2</v>
      </c>
      <c r="AG32" s="26">
        <v>4</v>
      </c>
      <c r="AH32" s="26">
        <v>2</v>
      </c>
      <c r="AI32" s="26">
        <v>4</v>
      </c>
      <c r="AJ32" s="26">
        <v>2</v>
      </c>
      <c r="AK32" s="26">
        <v>4</v>
      </c>
      <c r="AL32" s="26">
        <v>2</v>
      </c>
      <c r="AM32" s="26">
        <v>4</v>
      </c>
      <c r="AN32" s="343">
        <v>2</v>
      </c>
      <c r="AO32" s="343"/>
      <c r="AP32" s="343"/>
      <c r="AQ32" s="343"/>
      <c r="AR32" s="343"/>
      <c r="AS32" s="343"/>
      <c r="AT32" s="343"/>
      <c r="AU32" s="343"/>
      <c r="AV32" s="373"/>
      <c r="AW32" s="34">
        <f>SUM(Y32:AV32)</f>
        <v>48</v>
      </c>
      <c r="AX32" s="48"/>
      <c r="AY32" s="49"/>
      <c r="AZ32" s="49"/>
      <c r="BA32" s="49"/>
      <c r="BB32" s="49"/>
      <c r="BC32" s="49"/>
      <c r="BD32" s="49"/>
      <c r="BE32" s="49"/>
      <c r="BF32" s="49"/>
      <c r="BG32" s="344">
        <f t="shared" si="2"/>
        <v>48</v>
      </c>
    </row>
    <row r="33" spans="1:59" ht="17.25" customHeight="1" thickBot="1">
      <c r="A33" s="543"/>
      <c r="B33" s="534"/>
      <c r="C33" s="530"/>
      <c r="D33" s="358" t="s">
        <v>183</v>
      </c>
      <c r="E33" s="34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"/>
      <c r="V33" s="361"/>
      <c r="W33" s="48"/>
      <c r="X33" s="43"/>
      <c r="Y33" s="75"/>
      <c r="Z33" s="359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2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193"/>
      <c r="AW33" s="363">
        <f>SUM(Y33:AV33)</f>
        <v>2</v>
      </c>
      <c r="AX33" s="48"/>
      <c r="AY33" s="49"/>
      <c r="AZ33" s="49"/>
      <c r="BA33" s="49"/>
      <c r="BB33" s="49"/>
      <c r="BC33" s="49"/>
      <c r="BD33" s="49"/>
      <c r="BE33" s="49"/>
      <c r="BF33" s="49"/>
      <c r="BG33" s="344">
        <f t="shared" si="2"/>
        <v>2</v>
      </c>
    </row>
    <row r="34" spans="1:59" ht="15.75" thickBot="1">
      <c r="A34" s="543"/>
      <c r="B34" s="536" t="s">
        <v>52</v>
      </c>
      <c r="C34" s="538" t="s">
        <v>40</v>
      </c>
      <c r="D34" s="341" t="s">
        <v>182</v>
      </c>
      <c r="E34" s="342">
        <v>2</v>
      </c>
      <c r="F34" s="26">
        <v>2</v>
      </c>
      <c r="G34" s="26">
        <v>2</v>
      </c>
      <c r="H34" s="26">
        <v>2</v>
      </c>
      <c r="I34" s="26">
        <v>2</v>
      </c>
      <c r="J34" s="26">
        <v>2</v>
      </c>
      <c r="K34" s="26">
        <v>2</v>
      </c>
      <c r="L34" s="26">
        <v>2</v>
      </c>
      <c r="M34" s="26">
        <v>2</v>
      </c>
      <c r="N34" s="26">
        <v>2</v>
      </c>
      <c r="O34" s="26">
        <v>2</v>
      </c>
      <c r="P34" s="26">
        <v>2</v>
      </c>
      <c r="Q34" s="26">
        <v>1</v>
      </c>
      <c r="R34" s="26">
        <v>2</v>
      </c>
      <c r="S34" s="26">
        <v>2</v>
      </c>
      <c r="T34" s="26">
        <v>4</v>
      </c>
      <c r="U34" s="346">
        <v>2</v>
      </c>
      <c r="V34" s="31">
        <f>SUM(E34:U34)</f>
        <v>35</v>
      </c>
      <c r="W34" s="48"/>
      <c r="X34" s="43"/>
      <c r="Y34" s="343">
        <v>2</v>
      </c>
      <c r="Z34" s="26">
        <v>2</v>
      </c>
      <c r="AA34" s="343">
        <v>2</v>
      </c>
      <c r="AB34" s="343">
        <v>2</v>
      </c>
      <c r="AC34" s="343">
        <v>2</v>
      </c>
      <c r="AD34" s="343">
        <v>2</v>
      </c>
      <c r="AE34" s="343">
        <v>2</v>
      </c>
      <c r="AF34" s="343">
        <v>2</v>
      </c>
      <c r="AG34" s="343">
        <v>2</v>
      </c>
      <c r="AH34" s="343">
        <v>2</v>
      </c>
      <c r="AI34" s="343">
        <v>2</v>
      </c>
      <c r="AJ34" s="343">
        <v>2</v>
      </c>
      <c r="AK34" s="343">
        <v>2</v>
      </c>
      <c r="AL34" s="343">
        <v>2</v>
      </c>
      <c r="AM34" s="343">
        <v>1</v>
      </c>
      <c r="AN34" s="343">
        <v>2</v>
      </c>
      <c r="AO34" s="343"/>
      <c r="AP34" s="343"/>
      <c r="AQ34" s="343"/>
      <c r="AR34" s="343"/>
      <c r="AS34" s="343"/>
      <c r="AT34" s="343"/>
      <c r="AU34" s="343"/>
      <c r="AV34" s="373"/>
      <c r="AW34" s="34">
        <f>SUM(Y34:AV34)</f>
        <v>31</v>
      </c>
      <c r="AX34" s="48"/>
      <c r="AY34" s="49"/>
      <c r="AZ34" s="49"/>
      <c r="BA34" s="49"/>
      <c r="BB34" s="49"/>
      <c r="BC34" s="49"/>
      <c r="BD34" s="49"/>
      <c r="BE34" s="49"/>
      <c r="BF34" s="49"/>
      <c r="BG34" s="344">
        <f t="shared" si="2"/>
        <v>66</v>
      </c>
    </row>
    <row r="35" spans="1:59" ht="15.75" thickBot="1">
      <c r="A35" s="543"/>
      <c r="B35" s="537"/>
      <c r="C35" s="539"/>
      <c r="D35" s="358" t="s">
        <v>183</v>
      </c>
      <c r="E35" s="343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62"/>
      <c r="V35" s="361">
        <f>SUM(E35:U35)</f>
        <v>0</v>
      </c>
      <c r="W35" s="48"/>
      <c r="X35" s="43"/>
      <c r="Y35" s="75"/>
      <c r="Z35" s="359"/>
      <c r="AA35" s="25"/>
      <c r="AB35" s="25"/>
      <c r="AC35" s="25"/>
      <c r="AD35" s="25"/>
      <c r="AE35" s="25"/>
      <c r="AF35" s="25"/>
      <c r="AG35" s="25"/>
      <c r="AH35" s="25"/>
      <c r="AI35" s="25"/>
      <c r="AJ35" s="25">
        <v>2</v>
      </c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193"/>
      <c r="AW35" s="363">
        <f>SUM(Y35:AV35)</f>
        <v>2</v>
      </c>
      <c r="AX35" s="48"/>
      <c r="AY35" s="49"/>
      <c r="AZ35" s="49"/>
      <c r="BA35" s="49"/>
      <c r="BB35" s="49"/>
      <c r="BC35" s="49"/>
      <c r="BD35" s="49"/>
      <c r="BE35" s="49"/>
      <c r="BF35" s="49"/>
      <c r="BG35" s="344">
        <f t="shared" si="2"/>
        <v>2</v>
      </c>
    </row>
    <row r="36" spans="1:59" ht="24.75" customHeight="1" thickBot="1">
      <c r="A36" s="543"/>
      <c r="B36" s="377" t="s">
        <v>189</v>
      </c>
      <c r="C36" s="378" t="s">
        <v>190</v>
      </c>
      <c r="D36" s="379" t="s">
        <v>176</v>
      </c>
      <c r="E36" s="359">
        <v>6</v>
      </c>
      <c r="F36" s="26">
        <v>6</v>
      </c>
      <c r="G36" s="26">
        <v>6</v>
      </c>
      <c r="H36" s="26">
        <v>6</v>
      </c>
      <c r="I36" s="26">
        <v>6</v>
      </c>
      <c r="J36" s="26">
        <v>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46"/>
      <c r="V36" s="107">
        <f>SUM(E36:U36)</f>
        <v>32</v>
      </c>
      <c r="W36" s="82"/>
      <c r="X36" s="87"/>
      <c r="Y36" s="74"/>
      <c r="Z36" s="380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381"/>
      <c r="AR36" s="74"/>
      <c r="AS36" s="74"/>
      <c r="AT36" s="113"/>
      <c r="AU36" s="74"/>
      <c r="AV36" s="382"/>
      <c r="AW36" s="114"/>
      <c r="AX36" s="48"/>
      <c r="AY36" s="49"/>
      <c r="AZ36" s="49"/>
      <c r="BA36" s="49"/>
      <c r="BB36" s="49"/>
      <c r="BC36" s="49"/>
      <c r="BD36" s="49"/>
      <c r="BE36" s="49"/>
      <c r="BF36" s="49"/>
      <c r="BG36" s="344">
        <f t="shared" si="2"/>
        <v>32</v>
      </c>
    </row>
    <row r="37" spans="1:59" ht="17.25" customHeight="1" thickBot="1">
      <c r="A37" s="543"/>
      <c r="B37" s="540" t="s">
        <v>27</v>
      </c>
      <c r="C37" s="541" t="s">
        <v>46</v>
      </c>
      <c r="D37" s="379" t="s">
        <v>182</v>
      </c>
      <c r="E37" s="35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346"/>
      <c r="V37" s="50"/>
      <c r="W37" s="337"/>
      <c r="X37" s="338"/>
      <c r="Y37" s="383">
        <v>2</v>
      </c>
      <c r="Z37" s="383">
        <v>2</v>
      </c>
      <c r="AA37" s="383">
        <v>2</v>
      </c>
      <c r="AB37" s="383">
        <v>2</v>
      </c>
      <c r="AC37" s="383">
        <v>2</v>
      </c>
      <c r="AD37" s="383">
        <v>2</v>
      </c>
      <c r="AE37" s="383">
        <v>2</v>
      </c>
      <c r="AF37" s="383">
        <v>2</v>
      </c>
      <c r="AG37" s="383">
        <v>2</v>
      </c>
      <c r="AH37" s="383">
        <v>2</v>
      </c>
      <c r="AI37" s="383">
        <v>2</v>
      </c>
      <c r="AJ37" s="383">
        <v>2</v>
      </c>
      <c r="AK37" s="383">
        <v>2</v>
      </c>
      <c r="AL37" s="383">
        <v>2</v>
      </c>
      <c r="AM37" s="383">
        <v>2</v>
      </c>
      <c r="AN37" s="383">
        <v>2</v>
      </c>
      <c r="AO37" s="383">
        <v>2</v>
      </c>
      <c r="AP37" s="383">
        <v>4</v>
      </c>
      <c r="AQ37" s="384">
        <v>4</v>
      </c>
      <c r="AR37" s="383">
        <v>4</v>
      </c>
      <c r="AS37" s="383">
        <v>2</v>
      </c>
      <c r="AT37" s="385"/>
      <c r="AU37" s="383"/>
      <c r="AV37" s="383"/>
      <c r="AW37" s="386">
        <f>SUM(Y37:AV37)</f>
        <v>48</v>
      </c>
      <c r="AX37" s="46"/>
      <c r="AY37" s="47"/>
      <c r="AZ37" s="47"/>
      <c r="BA37" s="47"/>
      <c r="BB37" s="47"/>
      <c r="BC37" s="47"/>
      <c r="BD37" s="47"/>
      <c r="BE37" s="47"/>
      <c r="BF37" s="51"/>
      <c r="BG37" s="344">
        <f t="shared" si="2"/>
        <v>48</v>
      </c>
    </row>
    <row r="38" spans="1:59" ht="16.5" customHeight="1" thickBot="1">
      <c r="A38" s="543"/>
      <c r="B38" s="540"/>
      <c r="C38" s="541"/>
      <c r="D38" s="1" t="s">
        <v>183</v>
      </c>
      <c r="E38" s="35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46"/>
      <c r="V38" s="387"/>
      <c r="W38" s="138"/>
      <c r="X38" s="139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>
        <v>2</v>
      </c>
      <c r="AJ38" s="136"/>
      <c r="AK38" s="136"/>
      <c r="AL38" s="136"/>
      <c r="AM38" s="136"/>
      <c r="AN38" s="136"/>
      <c r="AO38" s="136"/>
      <c r="AP38" s="136"/>
      <c r="AQ38" s="388"/>
      <c r="AR38" s="136"/>
      <c r="AS38" s="136"/>
      <c r="AT38" s="389"/>
      <c r="AU38" s="136"/>
      <c r="AV38" s="136"/>
      <c r="AW38" s="390">
        <f>SUM(Y38:AV38)</f>
        <v>2</v>
      </c>
      <c r="AX38" s="48"/>
      <c r="AY38" s="49"/>
      <c r="AZ38" s="49"/>
      <c r="BA38" s="49"/>
      <c r="BB38" s="49"/>
      <c r="BC38" s="49"/>
      <c r="BD38" s="49"/>
      <c r="BE38" s="49"/>
      <c r="BF38" s="49"/>
      <c r="BG38" s="344">
        <f t="shared" si="2"/>
        <v>2</v>
      </c>
    </row>
    <row r="39" spans="1:59" ht="17.25" customHeight="1" thickBot="1">
      <c r="A39" s="543"/>
      <c r="B39" s="391" t="s">
        <v>53</v>
      </c>
      <c r="C39" s="392" t="s">
        <v>54</v>
      </c>
      <c r="D39" s="393"/>
      <c r="E39" s="394">
        <f>E40</f>
        <v>0</v>
      </c>
      <c r="F39" s="394">
        <f aca="true" t="shared" si="7" ref="F39:AV39">F40</f>
        <v>0</v>
      </c>
      <c r="G39" s="394">
        <f t="shared" si="7"/>
        <v>0</v>
      </c>
      <c r="H39" s="394">
        <f t="shared" si="7"/>
        <v>0</v>
      </c>
      <c r="I39" s="394">
        <f t="shared" si="7"/>
        <v>0</v>
      </c>
      <c r="J39" s="394">
        <f t="shared" si="7"/>
        <v>0</v>
      </c>
      <c r="K39" s="394">
        <f t="shared" si="7"/>
        <v>0</v>
      </c>
      <c r="L39" s="394">
        <f t="shared" si="7"/>
        <v>0</v>
      </c>
      <c r="M39" s="394">
        <f t="shared" si="7"/>
        <v>0</v>
      </c>
      <c r="N39" s="394">
        <f t="shared" si="7"/>
        <v>0</v>
      </c>
      <c r="O39" s="394">
        <f t="shared" si="7"/>
        <v>0</v>
      </c>
      <c r="P39" s="394">
        <f t="shared" si="7"/>
        <v>0</v>
      </c>
      <c r="Q39" s="394">
        <f t="shared" si="7"/>
        <v>0</v>
      </c>
      <c r="R39" s="394">
        <f t="shared" si="7"/>
        <v>0</v>
      </c>
      <c r="S39" s="394">
        <f t="shared" si="7"/>
        <v>0</v>
      </c>
      <c r="T39" s="394">
        <f t="shared" si="7"/>
        <v>0</v>
      </c>
      <c r="U39" s="395">
        <f t="shared" si="7"/>
        <v>0</v>
      </c>
      <c r="V39" s="396">
        <f t="shared" si="7"/>
        <v>0</v>
      </c>
      <c r="W39" s="397">
        <f t="shared" si="7"/>
        <v>0</v>
      </c>
      <c r="X39" s="397">
        <f t="shared" si="7"/>
        <v>0</v>
      </c>
      <c r="Y39" s="397">
        <f t="shared" si="7"/>
        <v>0</v>
      </c>
      <c r="Z39" s="397">
        <f t="shared" si="7"/>
        <v>0</v>
      </c>
      <c r="AA39" s="397">
        <f t="shared" si="7"/>
        <v>0</v>
      </c>
      <c r="AB39" s="397">
        <f t="shared" si="7"/>
        <v>0</v>
      </c>
      <c r="AC39" s="397">
        <f t="shared" si="7"/>
        <v>0</v>
      </c>
      <c r="AD39" s="397">
        <f t="shared" si="7"/>
        <v>0</v>
      </c>
      <c r="AE39" s="397">
        <f t="shared" si="7"/>
        <v>2</v>
      </c>
      <c r="AF39" s="397">
        <f t="shared" si="7"/>
        <v>2</v>
      </c>
      <c r="AG39" s="397">
        <f t="shared" si="7"/>
        <v>2</v>
      </c>
      <c r="AH39" s="397">
        <f t="shared" si="7"/>
        <v>2</v>
      </c>
      <c r="AI39" s="397">
        <f t="shared" si="7"/>
        <v>4</v>
      </c>
      <c r="AJ39" s="397">
        <f t="shared" si="7"/>
        <v>4</v>
      </c>
      <c r="AK39" s="397">
        <f t="shared" si="7"/>
        <v>4</v>
      </c>
      <c r="AL39" s="397">
        <f t="shared" si="7"/>
        <v>2</v>
      </c>
      <c r="AM39" s="397">
        <f t="shared" si="7"/>
        <v>4</v>
      </c>
      <c r="AN39" s="397">
        <f t="shared" si="7"/>
        <v>2</v>
      </c>
      <c r="AO39" s="397">
        <f t="shared" si="7"/>
        <v>0</v>
      </c>
      <c r="AP39" s="397">
        <f t="shared" si="7"/>
        <v>2</v>
      </c>
      <c r="AQ39" s="397">
        <f t="shared" si="7"/>
        <v>2</v>
      </c>
      <c r="AR39" s="397">
        <f t="shared" si="7"/>
        <v>0</v>
      </c>
      <c r="AS39" s="397">
        <f t="shared" si="7"/>
        <v>0</v>
      </c>
      <c r="AT39" s="397">
        <f t="shared" si="7"/>
        <v>0</v>
      </c>
      <c r="AU39" s="397">
        <f t="shared" si="7"/>
        <v>0</v>
      </c>
      <c r="AV39" s="397">
        <f t="shared" si="7"/>
        <v>0</v>
      </c>
      <c r="AW39" s="397">
        <f>SUM(Y39:AV39)</f>
        <v>32</v>
      </c>
      <c r="AX39" s="46"/>
      <c r="AY39" s="47"/>
      <c r="AZ39" s="47"/>
      <c r="BA39" s="47"/>
      <c r="BB39" s="47"/>
      <c r="BC39" s="47"/>
      <c r="BD39" s="47"/>
      <c r="BE39" s="47"/>
      <c r="BF39" s="51"/>
      <c r="BG39" s="344">
        <f t="shared" si="2"/>
        <v>32</v>
      </c>
    </row>
    <row r="40" spans="1:59" ht="27" customHeight="1" thickBot="1">
      <c r="A40" s="543"/>
      <c r="B40" s="345" t="s">
        <v>249</v>
      </c>
      <c r="C40" s="398" t="s">
        <v>50</v>
      </c>
      <c r="D40" s="399"/>
      <c r="E40" s="400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401"/>
      <c r="V40" s="402"/>
      <c r="W40" s="400"/>
      <c r="X40" s="389"/>
      <c r="Y40" s="389"/>
      <c r="Z40" s="389"/>
      <c r="AA40" s="389"/>
      <c r="AB40" s="389"/>
      <c r="AC40" s="389"/>
      <c r="AD40" s="389"/>
      <c r="AE40" s="389">
        <v>2</v>
      </c>
      <c r="AF40" s="389">
        <v>2</v>
      </c>
      <c r="AG40" s="389">
        <v>2</v>
      </c>
      <c r="AH40" s="389">
        <v>2</v>
      </c>
      <c r="AI40" s="389">
        <v>4</v>
      </c>
      <c r="AJ40" s="389">
        <v>4</v>
      </c>
      <c r="AK40" s="389">
        <v>4</v>
      </c>
      <c r="AL40" s="389">
        <v>2</v>
      </c>
      <c r="AM40" s="389">
        <v>4</v>
      </c>
      <c r="AN40" s="389">
        <v>2</v>
      </c>
      <c r="AO40" s="389"/>
      <c r="AP40" s="389">
        <v>2</v>
      </c>
      <c r="AQ40" s="403">
        <v>2</v>
      </c>
      <c r="AR40" s="389"/>
      <c r="AS40" s="389"/>
      <c r="AT40" s="389"/>
      <c r="AU40" s="389"/>
      <c r="AV40" s="389"/>
      <c r="AW40" s="390">
        <f>SUM(Y40:AV40)</f>
        <v>32</v>
      </c>
      <c r="AX40" s="46"/>
      <c r="AY40" s="47"/>
      <c r="AZ40" s="47"/>
      <c r="BA40" s="47"/>
      <c r="BB40" s="47"/>
      <c r="BC40" s="47"/>
      <c r="BD40" s="47"/>
      <c r="BE40" s="47"/>
      <c r="BF40" s="51"/>
      <c r="BG40" s="344">
        <f t="shared" si="2"/>
        <v>32</v>
      </c>
    </row>
    <row r="41" spans="1:59" ht="24.75" customHeight="1" thickBot="1">
      <c r="A41" s="543"/>
      <c r="B41" s="404" t="s">
        <v>191</v>
      </c>
      <c r="C41" s="405" t="s">
        <v>20</v>
      </c>
      <c r="D41" s="366" t="s">
        <v>178</v>
      </c>
      <c r="E41" s="100">
        <f aca="true" t="shared" si="8" ref="E41:V41">E42+E49+E53</f>
        <v>0</v>
      </c>
      <c r="F41" s="100">
        <f t="shared" si="8"/>
        <v>0</v>
      </c>
      <c r="G41" s="100">
        <f t="shared" si="8"/>
        <v>0</v>
      </c>
      <c r="H41" s="100">
        <f t="shared" si="8"/>
        <v>0</v>
      </c>
      <c r="I41" s="100">
        <f t="shared" si="8"/>
        <v>0</v>
      </c>
      <c r="J41" s="100">
        <f t="shared" si="8"/>
        <v>6</v>
      </c>
      <c r="K41" s="100">
        <f t="shared" si="8"/>
        <v>8</v>
      </c>
      <c r="L41" s="100">
        <f t="shared" si="8"/>
        <v>8</v>
      </c>
      <c r="M41" s="100">
        <f t="shared" si="8"/>
        <v>6</v>
      </c>
      <c r="N41" s="100">
        <f t="shared" si="8"/>
        <v>6</v>
      </c>
      <c r="O41" s="100">
        <f t="shared" si="8"/>
        <v>6</v>
      </c>
      <c r="P41" s="100">
        <f t="shared" si="8"/>
        <v>8</v>
      </c>
      <c r="Q41" s="100">
        <f t="shared" si="8"/>
        <v>8</v>
      </c>
      <c r="R41" s="100">
        <f t="shared" si="8"/>
        <v>12</v>
      </c>
      <c r="S41" s="100">
        <f t="shared" si="8"/>
        <v>12</v>
      </c>
      <c r="T41" s="100">
        <f t="shared" si="8"/>
        <v>10</v>
      </c>
      <c r="U41" s="367">
        <f t="shared" si="8"/>
        <v>10</v>
      </c>
      <c r="V41" s="121">
        <f t="shared" si="8"/>
        <v>100</v>
      </c>
      <c r="W41" s="100"/>
      <c r="X41" s="100"/>
      <c r="Y41" s="100">
        <f>Y42+Y49+Y53</f>
        <v>12</v>
      </c>
      <c r="Z41" s="100">
        <f aca="true" t="shared" si="9" ref="Z41:AV41">Z42+Z49+Z53</f>
        <v>12</v>
      </c>
      <c r="AA41" s="100">
        <f t="shared" si="9"/>
        <v>12</v>
      </c>
      <c r="AB41" s="100">
        <f t="shared" si="9"/>
        <v>12</v>
      </c>
      <c r="AC41" s="100">
        <f t="shared" si="9"/>
        <v>12</v>
      </c>
      <c r="AD41" s="100">
        <f t="shared" si="9"/>
        <v>12</v>
      </c>
      <c r="AE41" s="100">
        <f t="shared" si="9"/>
        <v>12</v>
      </c>
      <c r="AF41" s="100">
        <f t="shared" si="9"/>
        <v>12</v>
      </c>
      <c r="AG41" s="100">
        <f t="shared" si="9"/>
        <v>14</v>
      </c>
      <c r="AH41" s="100">
        <f t="shared" si="9"/>
        <v>10</v>
      </c>
      <c r="AI41" s="100">
        <f t="shared" si="9"/>
        <v>12</v>
      </c>
      <c r="AJ41" s="100">
        <f t="shared" si="9"/>
        <v>12</v>
      </c>
      <c r="AK41" s="100">
        <f t="shared" si="9"/>
        <v>12</v>
      </c>
      <c r="AL41" s="100">
        <f t="shared" si="9"/>
        <v>14</v>
      </c>
      <c r="AM41" s="100">
        <f t="shared" si="9"/>
        <v>13</v>
      </c>
      <c r="AN41" s="100">
        <f t="shared" si="9"/>
        <v>18</v>
      </c>
      <c r="AO41" s="100">
        <f t="shared" si="9"/>
        <v>24</v>
      </c>
      <c r="AP41" s="100">
        <f t="shared" si="9"/>
        <v>22</v>
      </c>
      <c r="AQ41" s="100">
        <f t="shared" si="9"/>
        <v>20</v>
      </c>
      <c r="AR41" s="100">
        <f t="shared" si="9"/>
        <v>24</v>
      </c>
      <c r="AS41" s="100">
        <f t="shared" si="9"/>
        <v>18</v>
      </c>
      <c r="AT41" s="100">
        <f t="shared" si="9"/>
        <v>36</v>
      </c>
      <c r="AU41" s="100">
        <f t="shared" si="9"/>
        <v>36</v>
      </c>
      <c r="AV41" s="100">
        <f t="shared" si="9"/>
        <v>36</v>
      </c>
      <c r="AW41" s="100">
        <f>AW42+AW49+AW53</f>
        <v>417</v>
      </c>
      <c r="AX41" s="100"/>
      <c r="AY41" s="101"/>
      <c r="AZ41" s="101"/>
      <c r="BA41" s="101"/>
      <c r="BB41" s="101"/>
      <c r="BC41" s="101"/>
      <c r="BD41" s="101"/>
      <c r="BE41" s="101"/>
      <c r="BF41" s="201"/>
      <c r="BG41" s="344">
        <f t="shared" si="2"/>
        <v>517</v>
      </c>
    </row>
    <row r="42" spans="1:59" ht="24.75" customHeight="1" thickBot="1">
      <c r="A42" s="543"/>
      <c r="B42" s="104" t="s">
        <v>41</v>
      </c>
      <c r="C42" s="406" t="s">
        <v>192</v>
      </c>
      <c r="D42" s="407" t="s">
        <v>166</v>
      </c>
      <c r="E42" s="106">
        <f>E43+E44+E45+E46+E47+E48</f>
        <v>0</v>
      </c>
      <c r="F42" s="106">
        <f aca="true" t="shared" si="10" ref="F42:V42">F43+F44+F45+F46+F47+F48</f>
        <v>0</v>
      </c>
      <c r="G42" s="106">
        <f t="shared" si="10"/>
        <v>0</v>
      </c>
      <c r="H42" s="106">
        <f t="shared" si="10"/>
        <v>0</v>
      </c>
      <c r="I42" s="106">
        <f t="shared" si="10"/>
        <v>0</v>
      </c>
      <c r="J42" s="106">
        <f t="shared" si="10"/>
        <v>6</v>
      </c>
      <c r="K42" s="106">
        <f t="shared" si="10"/>
        <v>8</v>
      </c>
      <c r="L42" s="106">
        <f t="shared" si="10"/>
        <v>8</v>
      </c>
      <c r="M42" s="106">
        <f t="shared" si="10"/>
        <v>6</v>
      </c>
      <c r="N42" s="106">
        <f t="shared" si="10"/>
        <v>6</v>
      </c>
      <c r="O42" s="106">
        <f t="shared" si="10"/>
        <v>6</v>
      </c>
      <c r="P42" s="106">
        <f t="shared" si="10"/>
        <v>8</v>
      </c>
      <c r="Q42" s="106">
        <f t="shared" si="10"/>
        <v>8</v>
      </c>
      <c r="R42" s="106">
        <f t="shared" si="10"/>
        <v>12</v>
      </c>
      <c r="S42" s="106">
        <f t="shared" si="10"/>
        <v>12</v>
      </c>
      <c r="T42" s="106">
        <f t="shared" si="10"/>
        <v>10</v>
      </c>
      <c r="U42" s="119">
        <f t="shared" si="10"/>
        <v>10</v>
      </c>
      <c r="V42" s="122">
        <f t="shared" si="10"/>
        <v>100</v>
      </c>
      <c r="W42" s="106"/>
      <c r="X42" s="106"/>
      <c r="Y42" s="106">
        <f>Y43+Y44+Y45+Y46+Y47+Y48</f>
        <v>4</v>
      </c>
      <c r="Z42" s="106">
        <f aca="true" t="shared" si="11" ref="Z42:AV42">Z43+Z44+Z45+Z46+Z47+Z48</f>
        <v>4</v>
      </c>
      <c r="AA42" s="106">
        <f t="shared" si="11"/>
        <v>4</v>
      </c>
      <c r="AB42" s="106">
        <f t="shared" si="11"/>
        <v>4</v>
      </c>
      <c r="AC42" s="106">
        <f t="shared" si="11"/>
        <v>4</v>
      </c>
      <c r="AD42" s="106">
        <f t="shared" si="11"/>
        <v>4</v>
      </c>
      <c r="AE42" s="106">
        <f t="shared" si="11"/>
        <v>4</v>
      </c>
      <c r="AF42" s="106">
        <f t="shared" si="11"/>
        <v>4</v>
      </c>
      <c r="AG42" s="106">
        <f t="shared" si="11"/>
        <v>4</v>
      </c>
      <c r="AH42" s="106">
        <f t="shared" si="11"/>
        <v>4</v>
      </c>
      <c r="AI42" s="106">
        <f t="shared" si="11"/>
        <v>4</v>
      </c>
      <c r="AJ42" s="106">
        <f t="shared" si="11"/>
        <v>4</v>
      </c>
      <c r="AK42" s="106">
        <f t="shared" si="11"/>
        <v>4</v>
      </c>
      <c r="AL42" s="106">
        <f t="shared" si="11"/>
        <v>6</v>
      </c>
      <c r="AM42" s="106">
        <f t="shared" si="11"/>
        <v>4</v>
      </c>
      <c r="AN42" s="106">
        <f t="shared" si="11"/>
        <v>10</v>
      </c>
      <c r="AO42" s="106">
        <f t="shared" si="11"/>
        <v>10</v>
      </c>
      <c r="AP42" s="106">
        <f t="shared" si="11"/>
        <v>10</v>
      </c>
      <c r="AQ42" s="106">
        <f t="shared" si="11"/>
        <v>6</v>
      </c>
      <c r="AR42" s="106">
        <f t="shared" si="11"/>
        <v>12</v>
      </c>
      <c r="AS42" s="106">
        <f t="shared" si="11"/>
        <v>6</v>
      </c>
      <c r="AT42" s="106">
        <f t="shared" si="11"/>
        <v>0</v>
      </c>
      <c r="AU42" s="106">
        <f t="shared" si="11"/>
        <v>24</v>
      </c>
      <c r="AV42" s="106">
        <f t="shared" si="11"/>
        <v>24</v>
      </c>
      <c r="AW42" s="106">
        <f>SUM(Y42:AV42)</f>
        <v>164</v>
      </c>
      <c r="AX42" s="39"/>
      <c r="AY42" s="338"/>
      <c r="AZ42" s="338"/>
      <c r="BA42" s="338"/>
      <c r="BB42" s="338"/>
      <c r="BC42" s="338"/>
      <c r="BD42" s="338"/>
      <c r="BE42" s="338"/>
      <c r="BF42" s="408"/>
      <c r="BG42" s="344">
        <f t="shared" si="2"/>
        <v>264</v>
      </c>
    </row>
    <row r="43" spans="1:59" ht="15" customHeight="1" thickBot="1">
      <c r="A43" s="543"/>
      <c r="B43" s="526" t="s">
        <v>42</v>
      </c>
      <c r="C43" s="529" t="s">
        <v>193</v>
      </c>
      <c r="D43" s="341" t="s">
        <v>182</v>
      </c>
      <c r="E43" s="342"/>
      <c r="F43" s="28"/>
      <c r="G43" s="28"/>
      <c r="H43" s="28"/>
      <c r="I43" s="28"/>
      <c r="J43" s="28">
        <v>6</v>
      </c>
      <c r="K43" s="28">
        <v>8</v>
      </c>
      <c r="L43" s="28">
        <v>8</v>
      </c>
      <c r="M43" s="28">
        <v>6</v>
      </c>
      <c r="N43" s="28">
        <v>6</v>
      </c>
      <c r="O43" s="28">
        <v>6</v>
      </c>
      <c r="P43" s="28">
        <v>8</v>
      </c>
      <c r="Q43" s="28">
        <v>8</v>
      </c>
      <c r="R43" s="28">
        <v>10</v>
      </c>
      <c r="S43" s="28">
        <v>10</v>
      </c>
      <c r="T43" s="28">
        <v>10</v>
      </c>
      <c r="U43" s="27">
        <v>10</v>
      </c>
      <c r="V43" s="31">
        <f>SUM(E43:U43)</f>
        <v>96</v>
      </c>
      <c r="W43" s="337"/>
      <c r="X43" s="40"/>
      <c r="Y43" s="29">
        <v>4</v>
      </c>
      <c r="Z43" s="44">
        <v>4</v>
      </c>
      <c r="AA43" s="409">
        <v>4</v>
      </c>
      <c r="AB43" s="44">
        <v>4</v>
      </c>
      <c r="AC43" s="44">
        <v>4</v>
      </c>
      <c r="AD43" s="44">
        <v>4</v>
      </c>
      <c r="AE43" s="44">
        <v>4</v>
      </c>
      <c r="AF43" s="44">
        <v>4</v>
      </c>
      <c r="AG43" s="44">
        <v>4</v>
      </c>
      <c r="AH43" s="44">
        <v>4</v>
      </c>
      <c r="AI43" s="44">
        <v>4</v>
      </c>
      <c r="AJ43" s="44">
        <v>4</v>
      </c>
      <c r="AK43" s="44">
        <v>4</v>
      </c>
      <c r="AL43" s="44">
        <v>4</v>
      </c>
      <c r="AM43" s="44">
        <v>4</v>
      </c>
      <c r="AN43" s="44">
        <v>4</v>
      </c>
      <c r="AO43" s="44">
        <v>4</v>
      </c>
      <c r="AP43" s="44">
        <v>4</v>
      </c>
      <c r="AQ43" s="44"/>
      <c r="AR43" s="28"/>
      <c r="AS43" s="28"/>
      <c r="AT43" s="28"/>
      <c r="AU43" s="28"/>
      <c r="AV43" s="66"/>
      <c r="AW43" s="50">
        <f>Y43+Z43+AA43+AB43+AC43+AD43+AE43+AF43+AG43+AH43+AI43+AJ43+AK43+AL43+AM43+AN43+AO43+AP43+AQ43+AR43+AS43+AT43+AU43</f>
        <v>72</v>
      </c>
      <c r="AX43" s="46"/>
      <c r="AY43" s="47"/>
      <c r="AZ43" s="47"/>
      <c r="BA43" s="47"/>
      <c r="BB43" s="47"/>
      <c r="BC43" s="47"/>
      <c r="BD43" s="47"/>
      <c r="BE43" s="47"/>
      <c r="BF43" s="51"/>
      <c r="BG43" s="344">
        <f t="shared" si="2"/>
        <v>168</v>
      </c>
    </row>
    <row r="44" spans="1:59" ht="15.75" thickBot="1">
      <c r="A44" s="543"/>
      <c r="B44" s="527"/>
      <c r="C44" s="530"/>
      <c r="D44" s="358" t="s">
        <v>183</v>
      </c>
      <c r="E44" s="343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>
        <v>2</v>
      </c>
      <c r="S44" s="359">
        <v>2</v>
      </c>
      <c r="T44" s="359"/>
      <c r="U44" s="362"/>
      <c r="V44" s="361">
        <f>SUM(E44:U44)</f>
        <v>4</v>
      </c>
      <c r="W44" s="48"/>
      <c r="X44" s="43"/>
      <c r="Y44" s="75"/>
      <c r="Z44" s="359"/>
      <c r="AA44" s="342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>
        <v>2</v>
      </c>
      <c r="AM44" s="359"/>
      <c r="AN44" s="359"/>
      <c r="AO44" s="359"/>
      <c r="AP44" s="359"/>
      <c r="AQ44" s="359"/>
      <c r="AR44" s="359"/>
      <c r="AS44" s="359"/>
      <c r="AT44" s="359"/>
      <c r="AU44" s="359"/>
      <c r="AV44" s="30"/>
      <c r="AW44" s="363">
        <f>SUM(Y44:AV44)</f>
        <v>2</v>
      </c>
      <c r="AX44" s="48"/>
      <c r="AY44" s="49"/>
      <c r="AZ44" s="49"/>
      <c r="BA44" s="49"/>
      <c r="BB44" s="49"/>
      <c r="BC44" s="49"/>
      <c r="BD44" s="49"/>
      <c r="BE44" s="49"/>
      <c r="BF44" s="52"/>
      <c r="BG44" s="344">
        <f t="shared" si="2"/>
        <v>6</v>
      </c>
    </row>
    <row r="45" spans="1:59" ht="15.75" thickBot="1">
      <c r="A45" s="543"/>
      <c r="B45" s="528"/>
      <c r="C45" s="531"/>
      <c r="D45" s="358" t="s">
        <v>58</v>
      </c>
      <c r="E45" s="74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62"/>
      <c r="V45" s="361"/>
      <c r="W45" s="48"/>
      <c r="X45" s="43"/>
      <c r="Y45" s="75"/>
      <c r="Z45" s="359"/>
      <c r="AA45" s="342"/>
      <c r="AB45" s="359"/>
      <c r="AC45" s="359"/>
      <c r="AD45" s="359"/>
      <c r="AE45" s="359"/>
      <c r="AF45" s="359"/>
      <c r="AG45" s="359"/>
      <c r="AH45" s="359"/>
      <c r="AI45" s="359"/>
      <c r="AJ45" s="359"/>
      <c r="AK45" s="17"/>
      <c r="AL45" s="359"/>
      <c r="AM45" s="359"/>
      <c r="AN45" s="359"/>
      <c r="AO45" s="359"/>
      <c r="AP45" s="359"/>
      <c r="AQ45" s="359"/>
      <c r="AR45" s="67">
        <v>6</v>
      </c>
      <c r="AS45" s="359"/>
      <c r="AT45" s="359"/>
      <c r="AU45" s="359"/>
      <c r="AV45" s="30"/>
      <c r="AW45" s="363">
        <f>SUM(Y45:AV45)</f>
        <v>6</v>
      </c>
      <c r="AX45" s="48"/>
      <c r="AY45" s="49"/>
      <c r="AZ45" s="49"/>
      <c r="BA45" s="49"/>
      <c r="BB45" s="49"/>
      <c r="BC45" s="49"/>
      <c r="BD45" s="49"/>
      <c r="BE45" s="49"/>
      <c r="BF45" s="52"/>
      <c r="BG45" s="344">
        <f t="shared" si="2"/>
        <v>6</v>
      </c>
    </row>
    <row r="46" spans="1:59" ht="15.75" thickBot="1">
      <c r="A46" s="543"/>
      <c r="B46" s="3" t="s">
        <v>43</v>
      </c>
      <c r="C46" s="60" t="s">
        <v>194</v>
      </c>
      <c r="D46" s="341"/>
      <c r="E46" s="410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46"/>
      <c r="V46" s="31"/>
      <c r="W46" s="48"/>
      <c r="X46" s="43"/>
      <c r="Y46" s="343"/>
      <c r="Z46" s="26"/>
      <c r="AA46" s="343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>
        <v>6</v>
      </c>
      <c r="AO46" s="26">
        <v>6</v>
      </c>
      <c r="AP46" s="26">
        <v>6</v>
      </c>
      <c r="AQ46" s="26">
        <v>6</v>
      </c>
      <c r="AR46" s="26">
        <v>6</v>
      </c>
      <c r="AS46" s="26">
        <v>6</v>
      </c>
      <c r="AT46" s="26"/>
      <c r="AU46" s="26"/>
      <c r="AV46" s="30"/>
      <c r="AW46" s="34">
        <f>SUM(Y46:AV46)</f>
        <v>36</v>
      </c>
      <c r="AX46" s="48"/>
      <c r="AY46" s="49"/>
      <c r="AZ46" s="49"/>
      <c r="BA46" s="49"/>
      <c r="BB46" s="49"/>
      <c r="BC46" s="49"/>
      <c r="BD46" s="49"/>
      <c r="BE46" s="49"/>
      <c r="BF46" s="52"/>
      <c r="BG46" s="344">
        <f t="shared" si="2"/>
        <v>36</v>
      </c>
    </row>
    <row r="47" spans="1:59" ht="15.75" thickBot="1">
      <c r="A47" s="543"/>
      <c r="B47" s="3" t="s">
        <v>48</v>
      </c>
      <c r="C47" s="60" t="s">
        <v>195</v>
      </c>
      <c r="D47" s="376"/>
      <c r="E47" s="410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46"/>
      <c r="V47" s="34"/>
      <c r="W47" s="48"/>
      <c r="X47" s="411"/>
      <c r="Y47" s="343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>
        <v>24</v>
      </c>
      <c r="AV47" s="30">
        <v>12</v>
      </c>
      <c r="AW47" s="34">
        <f>SUM(Z47:AV47)</f>
        <v>36</v>
      </c>
      <c r="AX47" s="48"/>
      <c r="AY47" s="49"/>
      <c r="AZ47" s="49"/>
      <c r="BA47" s="49"/>
      <c r="BB47" s="49"/>
      <c r="BC47" s="49"/>
      <c r="BD47" s="49"/>
      <c r="BE47" s="49"/>
      <c r="BF47" s="52"/>
      <c r="BG47" s="344">
        <f t="shared" si="2"/>
        <v>36</v>
      </c>
    </row>
    <row r="48" spans="1:59" ht="15.75" thickBot="1">
      <c r="A48" s="543"/>
      <c r="B48" s="3"/>
      <c r="C48" s="60" t="s">
        <v>196</v>
      </c>
      <c r="D48" s="412"/>
      <c r="E48" s="41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413"/>
      <c r="V48" s="114"/>
      <c r="W48" s="82"/>
      <c r="X48" s="81"/>
      <c r="Y48" s="74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414">
        <v>12</v>
      </c>
      <c r="AW48" s="114">
        <f>SUM(Y48:AV48)</f>
        <v>12</v>
      </c>
      <c r="AX48" s="48"/>
      <c r="AY48" s="49"/>
      <c r="AZ48" s="49"/>
      <c r="BA48" s="49"/>
      <c r="BB48" s="49"/>
      <c r="BC48" s="49"/>
      <c r="BD48" s="49"/>
      <c r="BE48" s="49"/>
      <c r="BF48" s="52"/>
      <c r="BG48" s="344">
        <f t="shared" si="2"/>
        <v>12</v>
      </c>
    </row>
    <row r="49" spans="1:59" ht="26.25" thickBot="1">
      <c r="A49" s="543"/>
      <c r="B49" s="104" t="s">
        <v>60</v>
      </c>
      <c r="C49" s="105" t="s">
        <v>61</v>
      </c>
      <c r="D49" s="407" t="s">
        <v>178</v>
      </c>
      <c r="E49" s="106">
        <f>E50+E51+E52</f>
        <v>0</v>
      </c>
      <c r="F49" s="106">
        <f aca="true" t="shared" si="12" ref="F49:X49">F50+F51+F52</f>
        <v>0</v>
      </c>
      <c r="G49" s="106">
        <f t="shared" si="12"/>
        <v>0</v>
      </c>
      <c r="H49" s="106">
        <f t="shared" si="12"/>
        <v>0</v>
      </c>
      <c r="I49" s="106">
        <f t="shared" si="12"/>
        <v>0</v>
      </c>
      <c r="J49" s="106">
        <f t="shared" si="12"/>
        <v>0</v>
      </c>
      <c r="K49" s="106">
        <f t="shared" si="12"/>
        <v>0</v>
      </c>
      <c r="L49" s="106">
        <f t="shared" si="12"/>
        <v>0</v>
      </c>
      <c r="M49" s="106">
        <f t="shared" si="12"/>
        <v>0</v>
      </c>
      <c r="N49" s="106">
        <f t="shared" si="12"/>
        <v>0</v>
      </c>
      <c r="O49" s="106">
        <f t="shared" si="12"/>
        <v>0</v>
      </c>
      <c r="P49" s="106">
        <f t="shared" si="12"/>
        <v>0</v>
      </c>
      <c r="Q49" s="106">
        <f t="shared" si="12"/>
        <v>0</v>
      </c>
      <c r="R49" s="106">
        <f t="shared" si="12"/>
        <v>0</v>
      </c>
      <c r="S49" s="106">
        <f t="shared" si="12"/>
        <v>0</v>
      </c>
      <c r="T49" s="106">
        <f t="shared" si="12"/>
        <v>0</v>
      </c>
      <c r="U49" s="119">
        <f t="shared" si="12"/>
        <v>0</v>
      </c>
      <c r="V49" s="122">
        <f t="shared" si="12"/>
        <v>0</v>
      </c>
      <c r="W49" s="106">
        <f t="shared" si="12"/>
        <v>0</v>
      </c>
      <c r="X49" s="106">
        <f t="shared" si="12"/>
        <v>0</v>
      </c>
      <c r="Y49" s="106">
        <f>Y50+Y51+Y52</f>
        <v>4</v>
      </c>
      <c r="Z49" s="106">
        <f aca="true" t="shared" si="13" ref="Z49:AV49">Z50+Z51+Z52</f>
        <v>4</v>
      </c>
      <c r="AA49" s="106">
        <f t="shared" si="13"/>
        <v>4</v>
      </c>
      <c r="AB49" s="106">
        <f t="shared" si="13"/>
        <v>4</v>
      </c>
      <c r="AC49" s="106">
        <f t="shared" si="13"/>
        <v>4</v>
      </c>
      <c r="AD49" s="106">
        <f t="shared" si="13"/>
        <v>4</v>
      </c>
      <c r="AE49" s="106">
        <f t="shared" si="13"/>
        <v>4</v>
      </c>
      <c r="AF49" s="106">
        <f t="shared" si="13"/>
        <v>4</v>
      </c>
      <c r="AG49" s="106">
        <f t="shared" si="13"/>
        <v>6</v>
      </c>
      <c r="AH49" s="106">
        <f t="shared" si="13"/>
        <v>2</v>
      </c>
      <c r="AI49" s="106">
        <f t="shared" si="13"/>
        <v>4</v>
      </c>
      <c r="AJ49" s="106">
        <f t="shared" si="13"/>
        <v>4</v>
      </c>
      <c r="AK49" s="106">
        <f t="shared" si="13"/>
        <v>4</v>
      </c>
      <c r="AL49" s="106">
        <f t="shared" si="13"/>
        <v>4</v>
      </c>
      <c r="AM49" s="106">
        <f t="shared" si="13"/>
        <v>4</v>
      </c>
      <c r="AN49" s="106">
        <f t="shared" si="13"/>
        <v>4</v>
      </c>
      <c r="AO49" s="106">
        <f t="shared" si="13"/>
        <v>8</v>
      </c>
      <c r="AP49" s="106">
        <f t="shared" si="13"/>
        <v>6</v>
      </c>
      <c r="AQ49" s="106">
        <f t="shared" si="13"/>
        <v>8</v>
      </c>
      <c r="AR49" s="106">
        <f t="shared" si="13"/>
        <v>6</v>
      </c>
      <c r="AS49" s="106">
        <f t="shared" si="13"/>
        <v>6</v>
      </c>
      <c r="AT49" s="106">
        <f t="shared" si="13"/>
        <v>6</v>
      </c>
      <c r="AU49" s="106">
        <f t="shared" si="13"/>
        <v>0</v>
      </c>
      <c r="AV49" s="106">
        <f t="shared" si="13"/>
        <v>0</v>
      </c>
      <c r="AW49" s="202">
        <f>SUM(Y49:AV49)</f>
        <v>104</v>
      </c>
      <c r="AX49" s="415"/>
      <c r="AY49" s="47"/>
      <c r="AZ49" s="47"/>
      <c r="BA49" s="47"/>
      <c r="BB49" s="47"/>
      <c r="BC49" s="47"/>
      <c r="BD49" s="47"/>
      <c r="BE49" s="47"/>
      <c r="BF49" s="51"/>
      <c r="BG49" s="344">
        <f t="shared" si="2"/>
        <v>104</v>
      </c>
    </row>
    <row r="50" spans="1:59" ht="18.75" customHeight="1" thickBot="1">
      <c r="A50" s="543"/>
      <c r="B50" s="416" t="s">
        <v>197</v>
      </c>
      <c r="C50" s="530" t="s">
        <v>198</v>
      </c>
      <c r="D50" s="417" t="s">
        <v>182</v>
      </c>
      <c r="E50" s="418"/>
      <c r="F50" s="2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7"/>
      <c r="V50" s="31"/>
      <c r="W50" s="46"/>
      <c r="X50" s="41"/>
      <c r="Y50" s="29">
        <v>4</v>
      </c>
      <c r="Z50" s="28">
        <v>4</v>
      </c>
      <c r="AA50" s="29">
        <v>4</v>
      </c>
      <c r="AB50" s="28">
        <v>4</v>
      </c>
      <c r="AC50" s="28">
        <v>4</v>
      </c>
      <c r="AD50" s="28">
        <v>4</v>
      </c>
      <c r="AE50" s="28">
        <v>4</v>
      </c>
      <c r="AF50" s="28">
        <v>4</v>
      </c>
      <c r="AG50" s="28">
        <v>4</v>
      </c>
      <c r="AH50" s="28">
        <v>2</v>
      </c>
      <c r="AI50" s="28">
        <v>4</v>
      </c>
      <c r="AJ50" s="28">
        <v>4</v>
      </c>
      <c r="AK50" s="28">
        <v>4</v>
      </c>
      <c r="AL50" s="28">
        <v>4</v>
      </c>
      <c r="AM50" s="28">
        <v>2</v>
      </c>
      <c r="AN50" s="28">
        <v>2</v>
      </c>
      <c r="AO50" s="28">
        <v>2</v>
      </c>
      <c r="AP50" s="28"/>
      <c r="AQ50" s="28">
        <v>2</v>
      </c>
      <c r="AR50" s="28"/>
      <c r="AS50" s="28"/>
      <c r="AT50" s="28"/>
      <c r="AU50" s="28"/>
      <c r="AV50" s="27"/>
      <c r="AW50" s="31">
        <f>SUM(Y50:AV50)</f>
        <v>62</v>
      </c>
      <c r="AX50" s="46"/>
      <c r="AY50" s="47"/>
      <c r="AZ50" s="47"/>
      <c r="BA50" s="47"/>
      <c r="BB50" s="47"/>
      <c r="BC50" s="47"/>
      <c r="BD50" s="47"/>
      <c r="BE50" s="47"/>
      <c r="BF50" s="51"/>
      <c r="BG50" s="344">
        <f t="shared" si="2"/>
        <v>62</v>
      </c>
    </row>
    <row r="51" spans="1:59" ht="18" customHeight="1" thickBot="1">
      <c r="A51" s="543"/>
      <c r="B51" s="416"/>
      <c r="C51" s="531"/>
      <c r="D51" s="419" t="s">
        <v>183</v>
      </c>
      <c r="E51" s="359"/>
      <c r="F51" s="342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62"/>
      <c r="V51" s="361"/>
      <c r="W51" s="48"/>
      <c r="X51" s="43"/>
      <c r="Y51" s="75"/>
      <c r="Z51" s="359"/>
      <c r="AA51" s="342"/>
      <c r="AB51" s="359"/>
      <c r="AC51" s="359"/>
      <c r="AD51" s="359"/>
      <c r="AE51" s="359"/>
      <c r="AF51" s="359"/>
      <c r="AG51" s="359">
        <v>2</v>
      </c>
      <c r="AH51" s="359"/>
      <c r="AI51" s="359"/>
      <c r="AJ51" s="359"/>
      <c r="AK51" s="359"/>
      <c r="AL51" s="359"/>
      <c r="AM51" s="359">
        <v>2</v>
      </c>
      <c r="AN51" s="359">
        <v>2</v>
      </c>
      <c r="AO51" s="359"/>
      <c r="AP51" s="359"/>
      <c r="AQ51" s="359"/>
      <c r="AR51" s="359"/>
      <c r="AS51" s="359"/>
      <c r="AT51" s="359"/>
      <c r="AU51" s="359"/>
      <c r="AV51" s="362"/>
      <c r="AW51" s="363">
        <f>SUM(Y51:AV51)</f>
        <v>6</v>
      </c>
      <c r="AX51" s="46"/>
      <c r="AY51" s="47"/>
      <c r="AZ51" s="47"/>
      <c r="BA51" s="47"/>
      <c r="BB51" s="47"/>
      <c r="BC51" s="47"/>
      <c r="BD51" s="47"/>
      <c r="BE51" s="47"/>
      <c r="BF51" s="51"/>
      <c r="BG51" s="344">
        <f t="shared" si="2"/>
        <v>6</v>
      </c>
    </row>
    <row r="52" spans="1:59" ht="15.75" thickBot="1">
      <c r="A52" s="543"/>
      <c r="B52" s="420" t="s">
        <v>62</v>
      </c>
      <c r="C52" s="60" t="s">
        <v>199</v>
      </c>
      <c r="D52" s="421"/>
      <c r="E52" s="422"/>
      <c r="F52" s="410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3"/>
      <c r="V52" s="424"/>
      <c r="W52" s="82"/>
      <c r="X52" s="87"/>
      <c r="Y52" s="425"/>
      <c r="Z52" s="422"/>
      <c r="AA52" s="410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>
        <v>6</v>
      </c>
      <c r="AP52" s="422">
        <v>6</v>
      </c>
      <c r="AQ52" s="422">
        <v>6</v>
      </c>
      <c r="AR52" s="422">
        <v>6</v>
      </c>
      <c r="AS52" s="422">
        <v>6</v>
      </c>
      <c r="AT52" s="422">
        <v>6</v>
      </c>
      <c r="AU52" s="422"/>
      <c r="AV52" s="423"/>
      <c r="AW52" s="426">
        <f>SUM(Y52:AV52)</f>
        <v>36</v>
      </c>
      <c r="AX52" s="46"/>
      <c r="AY52" s="47"/>
      <c r="AZ52" s="47"/>
      <c r="BA52" s="47"/>
      <c r="BB52" s="47"/>
      <c r="BC52" s="47"/>
      <c r="BD52" s="47"/>
      <c r="BE52" s="47"/>
      <c r="BF52" s="51"/>
      <c r="BG52" s="344">
        <f t="shared" si="2"/>
        <v>36</v>
      </c>
    </row>
    <row r="53" spans="1:59" ht="38.25" customHeight="1" thickBot="1">
      <c r="A53" s="543"/>
      <c r="B53" s="104" t="s">
        <v>55</v>
      </c>
      <c r="C53" s="105" t="s">
        <v>200</v>
      </c>
      <c r="D53" s="407"/>
      <c r="E53" s="122">
        <f aca="true" t="shared" si="14" ref="E53:AV53">E54+E55+E56+E57</f>
        <v>0</v>
      </c>
      <c r="F53" s="106">
        <f t="shared" si="14"/>
        <v>0</v>
      </c>
      <c r="G53" s="106">
        <f t="shared" si="14"/>
        <v>0</v>
      </c>
      <c r="H53" s="106">
        <f t="shared" si="14"/>
        <v>0</v>
      </c>
      <c r="I53" s="106">
        <f t="shared" si="14"/>
        <v>0</v>
      </c>
      <c r="J53" s="106">
        <f t="shared" si="14"/>
        <v>0</v>
      </c>
      <c r="K53" s="106">
        <f t="shared" si="14"/>
        <v>0</v>
      </c>
      <c r="L53" s="106">
        <f t="shared" si="14"/>
        <v>0</v>
      </c>
      <c r="M53" s="106">
        <f t="shared" si="14"/>
        <v>0</v>
      </c>
      <c r="N53" s="106">
        <f t="shared" si="14"/>
        <v>0</v>
      </c>
      <c r="O53" s="106">
        <f t="shared" si="14"/>
        <v>0</v>
      </c>
      <c r="P53" s="106">
        <f t="shared" si="14"/>
        <v>0</v>
      </c>
      <c r="Q53" s="106">
        <f t="shared" si="14"/>
        <v>0</v>
      </c>
      <c r="R53" s="106">
        <f t="shared" si="14"/>
        <v>0</v>
      </c>
      <c r="S53" s="106">
        <f t="shared" si="14"/>
        <v>0</v>
      </c>
      <c r="T53" s="106">
        <f t="shared" si="14"/>
        <v>0</v>
      </c>
      <c r="U53" s="119">
        <f t="shared" si="14"/>
        <v>0</v>
      </c>
      <c r="V53" s="122">
        <f t="shared" si="14"/>
        <v>0</v>
      </c>
      <c r="W53" s="106">
        <f t="shared" si="14"/>
        <v>0</v>
      </c>
      <c r="X53" s="106">
        <f t="shared" si="14"/>
        <v>0</v>
      </c>
      <c r="Y53" s="106">
        <f t="shared" si="14"/>
        <v>4</v>
      </c>
      <c r="Z53" s="106">
        <f t="shared" si="14"/>
        <v>4</v>
      </c>
      <c r="AA53" s="106">
        <f t="shared" si="14"/>
        <v>4</v>
      </c>
      <c r="AB53" s="106">
        <f t="shared" si="14"/>
        <v>4</v>
      </c>
      <c r="AC53" s="106">
        <f t="shared" si="14"/>
        <v>4</v>
      </c>
      <c r="AD53" s="106">
        <f t="shared" si="14"/>
        <v>4</v>
      </c>
      <c r="AE53" s="106">
        <f t="shared" si="14"/>
        <v>4</v>
      </c>
      <c r="AF53" s="106">
        <f t="shared" si="14"/>
        <v>4</v>
      </c>
      <c r="AG53" s="106">
        <f t="shared" si="14"/>
        <v>4</v>
      </c>
      <c r="AH53" s="106">
        <f t="shared" si="14"/>
        <v>4</v>
      </c>
      <c r="AI53" s="106">
        <f t="shared" si="14"/>
        <v>4</v>
      </c>
      <c r="AJ53" s="106">
        <f t="shared" si="14"/>
        <v>4</v>
      </c>
      <c r="AK53" s="106">
        <f t="shared" si="14"/>
        <v>4</v>
      </c>
      <c r="AL53" s="106">
        <f t="shared" si="14"/>
        <v>4</v>
      </c>
      <c r="AM53" s="106">
        <f t="shared" si="14"/>
        <v>5</v>
      </c>
      <c r="AN53" s="106">
        <f t="shared" si="14"/>
        <v>4</v>
      </c>
      <c r="AO53" s="106">
        <f t="shared" si="14"/>
        <v>6</v>
      </c>
      <c r="AP53" s="106">
        <f t="shared" si="14"/>
        <v>6</v>
      </c>
      <c r="AQ53" s="106">
        <f t="shared" si="14"/>
        <v>6</v>
      </c>
      <c r="AR53" s="106">
        <f t="shared" si="14"/>
        <v>6</v>
      </c>
      <c r="AS53" s="106">
        <f t="shared" si="14"/>
        <v>6</v>
      </c>
      <c r="AT53" s="106">
        <f t="shared" si="14"/>
        <v>30</v>
      </c>
      <c r="AU53" s="106">
        <f t="shared" si="14"/>
        <v>12</v>
      </c>
      <c r="AV53" s="106">
        <f t="shared" si="14"/>
        <v>12</v>
      </c>
      <c r="AW53" s="106">
        <f>AW54+AW55+AW56+AW57</f>
        <v>149</v>
      </c>
      <c r="AX53" s="39"/>
      <c r="AY53" s="338"/>
      <c r="AZ53" s="338"/>
      <c r="BA53" s="338"/>
      <c r="BB53" s="338"/>
      <c r="BC53" s="338"/>
      <c r="BD53" s="338"/>
      <c r="BE53" s="338"/>
      <c r="BF53" s="408"/>
      <c r="BG53" s="344">
        <f t="shared" si="2"/>
        <v>149</v>
      </c>
    </row>
    <row r="54" spans="1:59" ht="36" customHeight="1" thickBot="1">
      <c r="A54" s="543"/>
      <c r="B54" s="427" t="s">
        <v>201</v>
      </c>
      <c r="C54" s="428" t="s">
        <v>202</v>
      </c>
      <c r="D54" s="429"/>
      <c r="E54" s="41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7"/>
      <c r="V54" s="31"/>
      <c r="W54" s="46"/>
      <c r="X54" s="41"/>
      <c r="Y54" s="29">
        <v>4</v>
      </c>
      <c r="Z54" s="28">
        <v>4</v>
      </c>
      <c r="AA54" s="29">
        <v>4</v>
      </c>
      <c r="AB54" s="28">
        <v>4</v>
      </c>
      <c r="AC54" s="28">
        <v>4</v>
      </c>
      <c r="AD54" s="28">
        <v>4</v>
      </c>
      <c r="AE54" s="28">
        <v>4</v>
      </c>
      <c r="AF54" s="28">
        <v>4</v>
      </c>
      <c r="AG54" s="28">
        <v>4</v>
      </c>
      <c r="AH54" s="28">
        <v>4</v>
      </c>
      <c r="AI54" s="28">
        <v>4</v>
      </c>
      <c r="AJ54" s="28">
        <v>4</v>
      </c>
      <c r="AK54" s="28">
        <v>4</v>
      </c>
      <c r="AL54" s="28">
        <v>4</v>
      </c>
      <c r="AM54" s="28">
        <v>5</v>
      </c>
      <c r="AN54" s="28">
        <v>4</v>
      </c>
      <c r="AO54" s="28"/>
      <c r="AP54" s="28"/>
      <c r="AQ54" s="28"/>
      <c r="AR54" s="28"/>
      <c r="AS54" s="28"/>
      <c r="AT54" s="28"/>
      <c r="AU54" s="28"/>
      <c r="AV54" s="27"/>
      <c r="AW54" s="31">
        <f>SUM(Y54:AV54)</f>
        <v>65</v>
      </c>
      <c r="AX54" s="46"/>
      <c r="AY54" s="47"/>
      <c r="AZ54" s="47"/>
      <c r="BA54" s="47"/>
      <c r="BB54" s="47"/>
      <c r="BC54" s="47"/>
      <c r="BD54" s="47"/>
      <c r="BE54" s="47"/>
      <c r="BF54" s="47"/>
      <c r="BG54" s="344">
        <f t="shared" si="2"/>
        <v>65</v>
      </c>
    </row>
    <row r="55" spans="1:59" ht="15" customHeight="1" thickBot="1">
      <c r="A55" s="543"/>
      <c r="B55" s="430" t="s">
        <v>203</v>
      </c>
      <c r="C55" s="398" t="s">
        <v>204</v>
      </c>
      <c r="D55" s="429"/>
      <c r="E55" s="35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7"/>
      <c r="V55" s="31"/>
      <c r="W55" s="46"/>
      <c r="X55" s="41"/>
      <c r="Y55" s="29"/>
      <c r="Z55" s="28"/>
      <c r="AA55" s="29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>
        <v>6</v>
      </c>
      <c r="AP55" s="28">
        <v>6</v>
      </c>
      <c r="AQ55" s="28">
        <v>6</v>
      </c>
      <c r="AR55" s="28">
        <v>6</v>
      </c>
      <c r="AS55" s="28">
        <v>6</v>
      </c>
      <c r="AT55" s="28">
        <v>6</v>
      </c>
      <c r="AU55" s="28"/>
      <c r="AV55" s="27"/>
      <c r="AW55" s="31">
        <f>SUM(Y55:AV55)</f>
        <v>36</v>
      </c>
      <c r="AX55" s="46"/>
      <c r="AY55" s="47"/>
      <c r="AZ55" s="47"/>
      <c r="BA55" s="47"/>
      <c r="BB55" s="47"/>
      <c r="BC55" s="47"/>
      <c r="BD55" s="47"/>
      <c r="BE55" s="47"/>
      <c r="BF55" s="47"/>
      <c r="BG55" s="344">
        <f t="shared" si="2"/>
        <v>36</v>
      </c>
    </row>
    <row r="56" spans="1:59" ht="15" customHeight="1" thickBot="1">
      <c r="A56" s="543"/>
      <c r="B56" s="431" t="s">
        <v>205</v>
      </c>
      <c r="C56" s="398" t="s">
        <v>206</v>
      </c>
      <c r="D56" s="429"/>
      <c r="E56" s="359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31"/>
      <c r="W56" s="46"/>
      <c r="X56" s="41"/>
      <c r="Y56" s="29"/>
      <c r="Z56" s="28"/>
      <c r="AA56" s="29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>
        <v>24</v>
      </c>
      <c r="AU56" s="28">
        <v>12</v>
      </c>
      <c r="AV56" s="27"/>
      <c r="AW56" s="31">
        <f>SUM(Y56:AV56)</f>
        <v>36</v>
      </c>
      <c r="AX56" s="46"/>
      <c r="AY56" s="47"/>
      <c r="AZ56" s="47"/>
      <c r="BA56" s="47"/>
      <c r="BB56" s="47"/>
      <c r="BC56" s="47"/>
      <c r="BD56" s="47"/>
      <c r="BE56" s="47"/>
      <c r="BF56" s="47"/>
      <c r="BG56" s="344">
        <f t="shared" si="2"/>
        <v>36</v>
      </c>
    </row>
    <row r="57" spans="1:59" ht="15.75" thickBot="1">
      <c r="A57" s="543"/>
      <c r="B57" s="432"/>
      <c r="C57" s="433" t="s">
        <v>207</v>
      </c>
      <c r="D57" s="434"/>
      <c r="E57" s="435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3"/>
      <c r="V57" s="424"/>
      <c r="W57" s="82"/>
      <c r="X57" s="87"/>
      <c r="Y57" s="425"/>
      <c r="Z57" s="422"/>
      <c r="AA57" s="410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117">
        <v>12</v>
      </c>
      <c r="AW57" s="107">
        <f>SUM(Y57:AV57)</f>
        <v>12</v>
      </c>
      <c r="AX57" s="48"/>
      <c r="AY57" s="49"/>
      <c r="AZ57" s="49"/>
      <c r="BA57" s="49"/>
      <c r="BB57" s="49"/>
      <c r="BC57" s="49"/>
      <c r="BD57" s="49"/>
      <c r="BE57" s="49"/>
      <c r="BF57" s="49"/>
      <c r="BG57" s="344">
        <f t="shared" si="2"/>
        <v>12</v>
      </c>
    </row>
    <row r="58" spans="1:59" ht="15.75" thickBot="1">
      <c r="A58" s="89"/>
      <c r="B58" s="436"/>
      <c r="C58" s="437" t="s">
        <v>208</v>
      </c>
      <c r="D58" s="438"/>
      <c r="E58" s="10">
        <f>E10+E15+E18+E41+E39</f>
        <v>36</v>
      </c>
      <c r="F58" s="10">
        <f aca="true" t="shared" si="15" ref="F58:AW58">F10+F15+F18+F41+F39</f>
        <v>36</v>
      </c>
      <c r="G58" s="10">
        <f t="shared" si="15"/>
        <v>36</v>
      </c>
      <c r="H58" s="10">
        <f t="shared" si="15"/>
        <v>36</v>
      </c>
      <c r="I58" s="10">
        <f t="shared" si="15"/>
        <v>36</v>
      </c>
      <c r="J58" s="10">
        <f t="shared" si="15"/>
        <v>36</v>
      </c>
      <c r="K58" s="10">
        <f t="shared" si="15"/>
        <v>36</v>
      </c>
      <c r="L58" s="10">
        <f t="shared" si="15"/>
        <v>36</v>
      </c>
      <c r="M58" s="10">
        <f t="shared" si="15"/>
        <v>36</v>
      </c>
      <c r="N58" s="10">
        <f t="shared" si="15"/>
        <v>36</v>
      </c>
      <c r="O58" s="10">
        <f t="shared" si="15"/>
        <v>36</v>
      </c>
      <c r="P58" s="10">
        <f t="shared" si="15"/>
        <v>36</v>
      </c>
      <c r="Q58" s="10">
        <f t="shared" si="15"/>
        <v>36</v>
      </c>
      <c r="R58" s="10">
        <f t="shared" si="15"/>
        <v>36</v>
      </c>
      <c r="S58" s="10">
        <f t="shared" si="15"/>
        <v>36</v>
      </c>
      <c r="T58" s="10">
        <f t="shared" si="15"/>
        <v>36</v>
      </c>
      <c r="U58" s="439">
        <f t="shared" si="15"/>
        <v>36</v>
      </c>
      <c r="V58" s="9">
        <f t="shared" si="15"/>
        <v>612</v>
      </c>
      <c r="W58" s="10">
        <f t="shared" si="15"/>
        <v>0</v>
      </c>
      <c r="X58" s="10">
        <f t="shared" si="15"/>
        <v>0</v>
      </c>
      <c r="Y58" s="10">
        <f t="shared" si="15"/>
        <v>36</v>
      </c>
      <c r="Z58" s="10">
        <f t="shared" si="15"/>
        <v>36</v>
      </c>
      <c r="AA58" s="10">
        <f t="shared" si="15"/>
        <v>36</v>
      </c>
      <c r="AB58" s="10">
        <f t="shared" si="15"/>
        <v>36</v>
      </c>
      <c r="AC58" s="10">
        <f t="shared" si="15"/>
        <v>36</v>
      </c>
      <c r="AD58" s="10">
        <f t="shared" si="15"/>
        <v>36</v>
      </c>
      <c r="AE58" s="10">
        <f t="shared" si="15"/>
        <v>36</v>
      </c>
      <c r="AF58" s="10">
        <f t="shared" si="15"/>
        <v>36</v>
      </c>
      <c r="AG58" s="10">
        <f t="shared" si="15"/>
        <v>36</v>
      </c>
      <c r="AH58" s="10">
        <f t="shared" si="15"/>
        <v>36</v>
      </c>
      <c r="AI58" s="10">
        <f t="shared" si="15"/>
        <v>36</v>
      </c>
      <c r="AJ58" s="10">
        <f t="shared" si="15"/>
        <v>36</v>
      </c>
      <c r="AK58" s="10">
        <f t="shared" si="15"/>
        <v>36</v>
      </c>
      <c r="AL58" s="10">
        <f t="shared" si="15"/>
        <v>36</v>
      </c>
      <c r="AM58" s="10">
        <f t="shared" si="15"/>
        <v>36</v>
      </c>
      <c r="AN58" s="10">
        <f t="shared" si="15"/>
        <v>36</v>
      </c>
      <c r="AO58" s="79">
        <f t="shared" si="15"/>
        <v>36</v>
      </c>
      <c r="AP58" s="79">
        <f t="shared" si="15"/>
        <v>36</v>
      </c>
      <c r="AQ58" s="10">
        <f t="shared" si="15"/>
        <v>36</v>
      </c>
      <c r="AR58" s="10">
        <f t="shared" si="15"/>
        <v>36</v>
      </c>
      <c r="AS58" s="10">
        <f t="shared" si="15"/>
        <v>36</v>
      </c>
      <c r="AT58" s="10">
        <f t="shared" si="15"/>
        <v>36</v>
      </c>
      <c r="AU58" s="10">
        <f t="shared" si="15"/>
        <v>36</v>
      </c>
      <c r="AV58" s="10">
        <f t="shared" si="15"/>
        <v>36</v>
      </c>
      <c r="AW58" s="10">
        <f t="shared" si="15"/>
        <v>864</v>
      </c>
      <c r="AX58" s="440"/>
      <c r="AY58" s="441"/>
      <c r="AZ58" s="441"/>
      <c r="BA58" s="441"/>
      <c r="BB58" s="441"/>
      <c r="BC58" s="441"/>
      <c r="BD58" s="441"/>
      <c r="BE58" s="441"/>
      <c r="BF58" s="442"/>
      <c r="BG58" s="344">
        <f t="shared" si="2"/>
        <v>1476</v>
      </c>
    </row>
    <row r="59" spans="5:59" ht="15">
      <c r="E59" s="16"/>
      <c r="F59" s="14"/>
      <c r="G59" s="14"/>
      <c r="H59" s="15"/>
      <c r="I59" s="15"/>
      <c r="J59" s="15"/>
      <c r="K59" s="15"/>
      <c r="L59" s="15"/>
      <c r="M59" s="15"/>
      <c r="N59" s="15"/>
      <c r="O59" s="19"/>
      <c r="P59" s="15"/>
      <c r="Q59" s="15"/>
      <c r="R59" s="19"/>
      <c r="S59" s="19"/>
      <c r="T59" s="16"/>
      <c r="U59" s="20"/>
      <c r="V59" s="15"/>
      <c r="W59" s="16"/>
      <c r="X59" s="16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6"/>
      <c r="AY59" s="16"/>
      <c r="AZ59" s="16"/>
      <c r="BA59" s="16"/>
      <c r="BB59" s="16"/>
      <c r="BC59" s="16"/>
      <c r="BD59" s="16"/>
      <c r="BE59" s="16"/>
      <c r="BF59" s="16"/>
      <c r="BG59" s="16"/>
    </row>
    <row r="60" spans="6:59" ht="15"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6"/>
      <c r="AY60" s="16"/>
      <c r="AZ60" s="16"/>
      <c r="BA60" s="16"/>
      <c r="BB60" s="16"/>
      <c r="BC60" s="16"/>
      <c r="BD60" s="16"/>
      <c r="BE60" s="16"/>
      <c r="BF60" s="16"/>
      <c r="BG60" s="16"/>
    </row>
    <row r="61" ht="15">
      <c r="BG61"/>
    </row>
    <row r="62" spans="40:59" ht="15">
      <c r="AN62" s="5"/>
      <c r="BG62"/>
    </row>
    <row r="63" spans="31:59" ht="15">
      <c r="AE63" t="s">
        <v>44</v>
      </c>
      <c r="BG63"/>
    </row>
    <row r="64" ht="15">
      <c r="BG64"/>
    </row>
    <row r="65" ht="15">
      <c r="BG65"/>
    </row>
    <row r="66" ht="15">
      <c r="BG66"/>
    </row>
    <row r="67" ht="15">
      <c r="BG67"/>
    </row>
    <row r="68" ht="15">
      <c r="BG68"/>
    </row>
    <row r="69" ht="15">
      <c r="BG69"/>
    </row>
    <row r="70" ht="15">
      <c r="BG70"/>
    </row>
    <row r="71" ht="15">
      <c r="BG71"/>
    </row>
    <row r="72" ht="15">
      <c r="BG72"/>
    </row>
    <row r="73" ht="15">
      <c r="BG73"/>
    </row>
    <row r="74" ht="15">
      <c r="BG74"/>
    </row>
    <row r="75" ht="15">
      <c r="BG75"/>
    </row>
    <row r="76" ht="15"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  <row r="615" ht="15">
      <c r="BG615"/>
    </row>
    <row r="616" ht="15">
      <c r="BG616"/>
    </row>
    <row r="617" ht="15">
      <c r="BG617"/>
    </row>
    <row r="618" ht="15">
      <c r="BG618"/>
    </row>
    <row r="619" ht="15">
      <c r="BG619"/>
    </row>
    <row r="620" ht="15">
      <c r="BG620"/>
    </row>
    <row r="621" ht="15">
      <c r="BG621"/>
    </row>
    <row r="622" ht="15">
      <c r="BG622"/>
    </row>
    <row r="623" ht="15">
      <c r="BG623"/>
    </row>
  </sheetData>
  <sheetProtection/>
  <mergeCells count="27">
    <mergeCell ref="B1:BF1"/>
    <mergeCell ref="A5:A9"/>
    <mergeCell ref="B5:B9"/>
    <mergeCell ref="C5:C9"/>
    <mergeCell ref="D5:D9"/>
    <mergeCell ref="E6:BG6"/>
    <mergeCell ref="E8:BG8"/>
    <mergeCell ref="A16:A57"/>
    <mergeCell ref="B16:B17"/>
    <mergeCell ref="C16:C17"/>
    <mergeCell ref="B19:B21"/>
    <mergeCell ref="C19:C21"/>
    <mergeCell ref="B22:B24"/>
    <mergeCell ref="C22:C24"/>
    <mergeCell ref="B25:B27"/>
    <mergeCell ref="C25:C27"/>
    <mergeCell ref="B28:B30"/>
    <mergeCell ref="B43:B45"/>
    <mergeCell ref="C43:C45"/>
    <mergeCell ref="C50:C51"/>
    <mergeCell ref="C28:C30"/>
    <mergeCell ref="B32:B33"/>
    <mergeCell ref="C32:C33"/>
    <mergeCell ref="B34:B35"/>
    <mergeCell ref="C34:C35"/>
    <mergeCell ref="B37:B38"/>
    <mergeCell ref="C37:C38"/>
  </mergeCells>
  <printOptions/>
  <pageMargins left="0.2362204724409449" right="0.2362204724409449" top="0.5511811023622047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M612"/>
  <sheetViews>
    <sheetView view="pageBreakPreview" zoomScale="77" zoomScaleNormal="77" zoomScaleSheetLayoutView="77" zoomScalePageLayoutView="0" workbookViewId="0" topLeftCell="A1">
      <pane xSplit="3" topLeftCell="D1" activePane="topRight" state="frozen"/>
      <selection pane="topLeft" activeCell="A1" sqref="A1"/>
      <selection pane="topRight" activeCell="BI12" sqref="BI12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4.00390625" style="0" customWidth="1" outlineLevel="1"/>
    <col min="5" max="20" width="2.7109375" style="0" customWidth="1" outlineLevel="1"/>
    <col min="21" max="21" width="5.7109375" style="0" customWidth="1"/>
    <col min="22" max="24" width="2.7109375" style="0" customWidth="1"/>
    <col min="25" max="47" width="2.7109375" style="0" customWidth="1" outlineLevel="1"/>
    <col min="48" max="48" width="5.57421875" style="0" customWidth="1"/>
    <col min="49" max="57" width="2.7109375" style="0" customWidth="1"/>
    <col min="58" max="58" width="5.8515625" style="1" customWidth="1"/>
  </cols>
  <sheetData>
    <row r="1" spans="2:58" ht="15" customHeight="1">
      <c r="B1" s="552" t="s">
        <v>252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2"/>
    </row>
    <row r="2" spans="4:58" ht="4.5" customHeight="1" thickBot="1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2"/>
    </row>
    <row r="3" spans="4:58" ht="15.75" customHeight="1" hidden="1" thickBo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2"/>
    </row>
    <row r="4" spans="4:58" ht="15.75" customHeight="1" hidden="1" thickBo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2"/>
    </row>
    <row r="5" spans="1:58" ht="103.5" thickBot="1">
      <c r="A5" s="553" t="s">
        <v>28</v>
      </c>
      <c r="B5" s="553" t="s">
        <v>0</v>
      </c>
      <c r="C5" s="556" t="s">
        <v>1</v>
      </c>
      <c r="D5" s="225" t="s">
        <v>105</v>
      </c>
      <c r="E5" s="53" t="s">
        <v>106</v>
      </c>
      <c r="F5" s="6" t="s">
        <v>107</v>
      </c>
      <c r="G5" s="7" t="s">
        <v>51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115</v>
      </c>
      <c r="P5" s="7" t="s">
        <v>116</v>
      </c>
      <c r="Q5" s="6" t="s">
        <v>117</v>
      </c>
      <c r="R5" s="6" t="s">
        <v>118</v>
      </c>
      <c r="S5" s="6" t="s">
        <v>119</v>
      </c>
      <c r="T5" s="54" t="s">
        <v>120</v>
      </c>
      <c r="U5" s="55" t="s">
        <v>66</v>
      </c>
      <c r="V5" s="56" t="s">
        <v>121</v>
      </c>
      <c r="W5" s="57" t="s">
        <v>122</v>
      </c>
      <c r="X5" s="8" t="s">
        <v>123</v>
      </c>
      <c r="Y5" s="8" t="s">
        <v>124</v>
      </c>
      <c r="Z5" s="7" t="s">
        <v>125</v>
      </c>
      <c r="AA5" s="6" t="s">
        <v>126</v>
      </c>
      <c r="AB5" s="6" t="s">
        <v>127</v>
      </c>
      <c r="AC5" s="6" t="s">
        <v>128</v>
      </c>
      <c r="AD5" s="7" t="s">
        <v>129</v>
      </c>
      <c r="AE5" s="8" t="s">
        <v>130</v>
      </c>
      <c r="AF5" s="8" t="s">
        <v>131</v>
      </c>
      <c r="AG5" s="8" t="s">
        <v>132</v>
      </c>
      <c r="AH5" s="7" t="s">
        <v>133</v>
      </c>
      <c r="AI5" s="8" t="s">
        <v>134</v>
      </c>
      <c r="AJ5" s="8" t="s">
        <v>135</v>
      </c>
      <c r="AK5" s="8" t="s">
        <v>136</v>
      </c>
      <c r="AL5" s="7" t="s">
        <v>137</v>
      </c>
      <c r="AM5" s="8" t="s">
        <v>138</v>
      </c>
      <c r="AN5" s="8" t="s">
        <v>139</v>
      </c>
      <c r="AO5" s="8" t="s">
        <v>140</v>
      </c>
      <c r="AP5" s="8" t="s">
        <v>141</v>
      </c>
      <c r="AQ5" s="7" t="s">
        <v>142</v>
      </c>
      <c r="AR5" s="7" t="s">
        <v>143</v>
      </c>
      <c r="AS5" s="8" t="s">
        <v>144</v>
      </c>
      <c r="AT5" s="22" t="s">
        <v>145</v>
      </c>
      <c r="AU5" s="58" t="s">
        <v>146</v>
      </c>
      <c r="AV5" s="55" t="s">
        <v>66</v>
      </c>
      <c r="AW5" s="59" t="s">
        <v>31</v>
      </c>
      <c r="AX5" s="8" t="s">
        <v>32</v>
      </c>
      <c r="AY5" s="8" t="s">
        <v>33</v>
      </c>
      <c r="AZ5" s="8" t="s">
        <v>34</v>
      </c>
      <c r="BA5" s="8" t="s">
        <v>35</v>
      </c>
      <c r="BB5" s="8" t="s">
        <v>36</v>
      </c>
      <c r="BC5" s="8" t="s">
        <v>37</v>
      </c>
      <c r="BD5" s="8" t="s">
        <v>38</v>
      </c>
      <c r="BE5" s="58" t="s">
        <v>39</v>
      </c>
      <c r="BF5" s="4" t="s">
        <v>2</v>
      </c>
    </row>
    <row r="6" spans="1:58" ht="15.75" thickBot="1">
      <c r="A6" s="554"/>
      <c r="B6" s="554"/>
      <c r="C6" s="557"/>
      <c r="D6" s="563" t="s">
        <v>3</v>
      </c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5"/>
    </row>
    <row r="7" spans="1:58" ht="15.75" thickBot="1">
      <c r="A7" s="554"/>
      <c r="B7" s="554"/>
      <c r="C7" s="557"/>
      <c r="D7" s="9">
        <v>35</v>
      </c>
      <c r="E7" s="10">
        <v>36</v>
      </c>
      <c r="F7" s="11">
        <v>37</v>
      </c>
      <c r="G7" s="11">
        <v>38</v>
      </c>
      <c r="H7" s="11">
        <v>39</v>
      </c>
      <c r="I7" s="11">
        <v>40</v>
      </c>
      <c r="J7" s="11">
        <v>41</v>
      </c>
      <c r="K7" s="11">
        <v>42</v>
      </c>
      <c r="L7" s="11">
        <v>43</v>
      </c>
      <c r="M7" s="11">
        <v>44</v>
      </c>
      <c r="N7" s="11">
        <v>45</v>
      </c>
      <c r="O7" s="11">
        <v>46</v>
      </c>
      <c r="P7" s="11">
        <v>47</v>
      </c>
      <c r="Q7" s="11">
        <v>48</v>
      </c>
      <c r="R7" s="11">
        <v>49</v>
      </c>
      <c r="S7" s="11">
        <v>50</v>
      </c>
      <c r="T7" s="61">
        <v>51</v>
      </c>
      <c r="U7" s="9"/>
      <c r="V7" s="35">
        <v>52</v>
      </c>
      <c r="W7" s="36">
        <v>1</v>
      </c>
      <c r="X7" s="10">
        <v>2</v>
      </c>
      <c r="Y7" s="11">
        <v>3</v>
      </c>
      <c r="Z7" s="11">
        <v>4</v>
      </c>
      <c r="AA7" s="11">
        <v>5</v>
      </c>
      <c r="AB7" s="11">
        <v>6</v>
      </c>
      <c r="AC7" s="11">
        <v>7</v>
      </c>
      <c r="AD7" s="11">
        <v>8</v>
      </c>
      <c r="AE7" s="11">
        <v>9</v>
      </c>
      <c r="AF7" s="11">
        <v>10</v>
      </c>
      <c r="AG7" s="11">
        <v>11</v>
      </c>
      <c r="AH7" s="11">
        <v>12</v>
      </c>
      <c r="AI7" s="11">
        <v>13</v>
      </c>
      <c r="AJ7" s="11">
        <v>14</v>
      </c>
      <c r="AK7" s="11">
        <v>15</v>
      </c>
      <c r="AL7" s="11">
        <v>16</v>
      </c>
      <c r="AM7" s="11">
        <v>14</v>
      </c>
      <c r="AN7" s="11">
        <v>18</v>
      </c>
      <c r="AO7" s="11">
        <v>19</v>
      </c>
      <c r="AP7" s="11">
        <v>20</v>
      </c>
      <c r="AQ7" s="11">
        <v>21</v>
      </c>
      <c r="AR7" s="11">
        <v>22</v>
      </c>
      <c r="AS7" s="11">
        <v>23</v>
      </c>
      <c r="AT7" s="11">
        <v>24</v>
      </c>
      <c r="AU7" s="11">
        <v>25</v>
      </c>
      <c r="AV7" s="11"/>
      <c r="AW7" s="45">
        <v>26</v>
      </c>
      <c r="AX7" s="45">
        <v>27</v>
      </c>
      <c r="AY7" s="45">
        <v>28</v>
      </c>
      <c r="AZ7" s="45">
        <v>29</v>
      </c>
      <c r="BA7" s="45">
        <v>30</v>
      </c>
      <c r="BB7" s="45">
        <v>31</v>
      </c>
      <c r="BC7" s="45">
        <v>32</v>
      </c>
      <c r="BD7" s="45">
        <v>33</v>
      </c>
      <c r="BE7" s="45">
        <v>34</v>
      </c>
      <c r="BF7" s="12"/>
    </row>
    <row r="8" spans="1:58" ht="15.75" thickBot="1">
      <c r="A8" s="554"/>
      <c r="B8" s="554"/>
      <c r="C8" s="557"/>
      <c r="D8" s="566" t="s">
        <v>4</v>
      </c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7"/>
      <c r="AZ8" s="567"/>
      <c r="BA8" s="567"/>
      <c r="BB8" s="567"/>
      <c r="BC8" s="567"/>
      <c r="BD8" s="567"/>
      <c r="BE8" s="567"/>
      <c r="BF8" s="568"/>
    </row>
    <row r="9" spans="1:58" ht="17.25" thickBot="1">
      <c r="A9" s="555"/>
      <c r="B9" s="555"/>
      <c r="C9" s="558"/>
      <c r="D9" s="9">
        <v>1</v>
      </c>
      <c r="E9" s="10">
        <v>2</v>
      </c>
      <c r="F9" s="11">
        <v>3</v>
      </c>
      <c r="G9" s="11">
        <v>4</v>
      </c>
      <c r="H9" s="13">
        <v>5</v>
      </c>
      <c r="I9" s="13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61">
        <v>17</v>
      </c>
      <c r="U9" s="9" t="s">
        <v>29</v>
      </c>
      <c r="V9" s="37">
        <v>18</v>
      </c>
      <c r="W9" s="38">
        <v>19</v>
      </c>
      <c r="X9" s="32">
        <v>20</v>
      </c>
      <c r="Y9" s="77">
        <v>21</v>
      </c>
      <c r="Z9" s="78">
        <v>22</v>
      </c>
      <c r="AA9" s="77">
        <v>23</v>
      </c>
      <c r="AB9" s="77">
        <v>24</v>
      </c>
      <c r="AC9" s="77">
        <v>25</v>
      </c>
      <c r="AD9" s="77">
        <v>26</v>
      </c>
      <c r="AE9" s="77">
        <v>27</v>
      </c>
      <c r="AF9" s="77">
        <v>28</v>
      </c>
      <c r="AG9" s="77">
        <v>29</v>
      </c>
      <c r="AH9" s="77">
        <v>30</v>
      </c>
      <c r="AI9" s="77">
        <v>31</v>
      </c>
      <c r="AJ9" s="77">
        <v>32</v>
      </c>
      <c r="AK9" s="77">
        <v>33</v>
      </c>
      <c r="AL9" s="77">
        <v>34</v>
      </c>
      <c r="AM9" s="77">
        <v>35</v>
      </c>
      <c r="AN9" s="77">
        <v>36</v>
      </c>
      <c r="AO9" s="77">
        <v>37</v>
      </c>
      <c r="AP9" s="77">
        <v>38</v>
      </c>
      <c r="AQ9" s="77">
        <v>39</v>
      </c>
      <c r="AR9" s="77">
        <v>40</v>
      </c>
      <c r="AS9" s="77">
        <v>41</v>
      </c>
      <c r="AT9" s="77">
        <v>42</v>
      </c>
      <c r="AU9" s="33">
        <v>43</v>
      </c>
      <c r="AV9" s="9" t="s">
        <v>30</v>
      </c>
      <c r="AW9" s="10">
        <v>44</v>
      </c>
      <c r="AX9" s="11">
        <v>45</v>
      </c>
      <c r="AY9" s="11">
        <v>46</v>
      </c>
      <c r="AZ9" s="11">
        <v>47</v>
      </c>
      <c r="BA9" s="11">
        <v>48</v>
      </c>
      <c r="BB9" s="11">
        <v>49</v>
      </c>
      <c r="BC9" s="11">
        <v>50</v>
      </c>
      <c r="BD9" s="11">
        <v>51</v>
      </c>
      <c r="BE9" s="11">
        <v>52</v>
      </c>
      <c r="BF9" s="12"/>
    </row>
    <row r="10" spans="1:58" ht="16.5" thickBot="1">
      <c r="A10" s="559" t="s">
        <v>65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</row>
    <row r="11" spans="1:58" ht="18.75" customHeight="1" thickBot="1">
      <c r="A11" s="24"/>
      <c r="B11" s="143" t="s">
        <v>8</v>
      </c>
      <c r="C11" s="144" t="s">
        <v>9</v>
      </c>
      <c r="D11" s="145">
        <f>+D12+D14+D16+D13+D15</f>
        <v>8</v>
      </c>
      <c r="E11" s="145">
        <f aca="true" t="shared" si="0" ref="E11:BE11">+E12+E14+E16+E13+E15</f>
        <v>10</v>
      </c>
      <c r="F11" s="145">
        <f t="shared" si="0"/>
        <v>8</v>
      </c>
      <c r="G11" s="145">
        <f t="shared" si="0"/>
        <v>10</v>
      </c>
      <c r="H11" s="145">
        <f t="shared" si="0"/>
        <v>8</v>
      </c>
      <c r="I11" s="145">
        <f t="shared" si="0"/>
        <v>0</v>
      </c>
      <c r="J11" s="145">
        <f t="shared" si="0"/>
        <v>0</v>
      </c>
      <c r="K11" s="145">
        <f t="shared" si="0"/>
        <v>8</v>
      </c>
      <c r="L11" s="145">
        <f t="shared" si="0"/>
        <v>10</v>
      </c>
      <c r="M11" s="145">
        <f t="shared" si="0"/>
        <v>8</v>
      </c>
      <c r="N11" s="145">
        <f t="shared" si="0"/>
        <v>6</v>
      </c>
      <c r="O11" s="145">
        <f t="shared" si="0"/>
        <v>4</v>
      </c>
      <c r="P11" s="145">
        <f t="shared" si="0"/>
        <v>6</v>
      </c>
      <c r="Q11" s="145">
        <f t="shared" si="0"/>
        <v>4</v>
      </c>
      <c r="R11" s="145">
        <f t="shared" si="0"/>
        <v>6</v>
      </c>
      <c r="S11" s="145">
        <f t="shared" si="0"/>
        <v>10</v>
      </c>
      <c r="T11" s="203">
        <f t="shared" si="0"/>
        <v>4</v>
      </c>
      <c r="U11" s="121">
        <f t="shared" si="0"/>
        <v>110</v>
      </c>
      <c r="V11" s="145">
        <f t="shared" si="0"/>
        <v>0</v>
      </c>
      <c r="W11" s="145">
        <f t="shared" si="0"/>
        <v>0</v>
      </c>
      <c r="X11" s="145">
        <f t="shared" si="0"/>
        <v>6</v>
      </c>
      <c r="Y11" s="145">
        <f t="shared" si="0"/>
        <v>6</v>
      </c>
      <c r="Z11" s="145">
        <f t="shared" si="0"/>
        <v>6</v>
      </c>
      <c r="AA11" s="145">
        <f t="shared" si="0"/>
        <v>6</v>
      </c>
      <c r="AB11" s="145">
        <f t="shared" si="0"/>
        <v>6</v>
      </c>
      <c r="AC11" s="145">
        <f t="shared" si="0"/>
        <v>6</v>
      </c>
      <c r="AD11" s="145">
        <f t="shared" si="0"/>
        <v>6</v>
      </c>
      <c r="AE11" s="145">
        <f t="shared" si="0"/>
        <v>2</v>
      </c>
      <c r="AF11" s="145">
        <f t="shared" si="0"/>
        <v>2</v>
      </c>
      <c r="AG11" s="145">
        <f t="shared" si="0"/>
        <v>0</v>
      </c>
      <c r="AH11" s="145">
        <f t="shared" si="0"/>
        <v>0</v>
      </c>
      <c r="AI11" s="145">
        <f t="shared" si="0"/>
        <v>0</v>
      </c>
      <c r="AJ11" s="145">
        <f t="shared" si="0"/>
        <v>0</v>
      </c>
      <c r="AK11" s="145">
        <f t="shared" si="0"/>
        <v>0</v>
      </c>
      <c r="AL11" s="145">
        <f t="shared" si="0"/>
        <v>0</v>
      </c>
      <c r="AM11" s="145">
        <f t="shared" si="0"/>
        <v>0</v>
      </c>
      <c r="AN11" s="145">
        <f t="shared" si="0"/>
        <v>0</v>
      </c>
      <c r="AO11" s="145">
        <f t="shared" si="0"/>
        <v>0</v>
      </c>
      <c r="AP11" s="145">
        <f t="shared" si="0"/>
        <v>0</v>
      </c>
      <c r="AQ11" s="145">
        <f t="shared" si="0"/>
        <v>0</v>
      </c>
      <c r="AR11" s="145">
        <f t="shared" si="0"/>
        <v>0</v>
      </c>
      <c r="AS11" s="145">
        <f t="shared" si="0"/>
        <v>0</v>
      </c>
      <c r="AT11" s="145">
        <f t="shared" si="0"/>
        <v>0</v>
      </c>
      <c r="AU11" s="203">
        <f t="shared" si="0"/>
        <v>0</v>
      </c>
      <c r="AV11" s="222">
        <f>SUM(V11:AU11)</f>
        <v>46</v>
      </c>
      <c r="AW11" s="145">
        <f t="shared" si="0"/>
        <v>0</v>
      </c>
      <c r="AX11" s="145">
        <f t="shared" si="0"/>
        <v>0</v>
      </c>
      <c r="AY11" s="145">
        <f t="shared" si="0"/>
        <v>0</v>
      </c>
      <c r="AZ11" s="145">
        <f t="shared" si="0"/>
        <v>0</v>
      </c>
      <c r="BA11" s="145">
        <f t="shared" si="0"/>
        <v>0</v>
      </c>
      <c r="BB11" s="145">
        <f t="shared" si="0"/>
        <v>0</v>
      </c>
      <c r="BC11" s="145">
        <f t="shared" si="0"/>
        <v>0</v>
      </c>
      <c r="BD11" s="145">
        <f t="shared" si="0"/>
        <v>0</v>
      </c>
      <c r="BE11" s="203">
        <f t="shared" si="0"/>
        <v>0</v>
      </c>
      <c r="BF11" s="223">
        <f>U11+AV11</f>
        <v>156</v>
      </c>
    </row>
    <row r="12" spans="1:58" ht="15.75" thickBot="1">
      <c r="A12" s="23"/>
      <c r="B12" s="21" t="s">
        <v>13</v>
      </c>
      <c r="C12" s="90" t="s">
        <v>14</v>
      </c>
      <c r="D12" s="25">
        <v>2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2</v>
      </c>
      <c r="Q12" s="17">
        <v>2</v>
      </c>
      <c r="R12" s="17">
        <v>2</v>
      </c>
      <c r="S12" s="17">
        <v>2</v>
      </c>
      <c r="T12" s="30"/>
      <c r="U12" s="194">
        <f>SUM(D12:T12)</f>
        <v>28</v>
      </c>
      <c r="V12" s="48"/>
      <c r="W12" s="43"/>
      <c r="X12" s="25"/>
      <c r="Y12" s="17"/>
      <c r="Z12" s="2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3"/>
      <c r="AM12" s="163"/>
      <c r="AN12" s="163"/>
      <c r="AO12" s="163"/>
      <c r="AP12" s="163"/>
      <c r="AQ12" s="163"/>
      <c r="AR12" s="163"/>
      <c r="AS12" s="163"/>
      <c r="AT12" s="163"/>
      <c r="AU12" s="164"/>
      <c r="AV12" s="223">
        <f aca="true" t="shared" si="1" ref="AV12:AV47">SUM(V12:AU12)</f>
        <v>0</v>
      </c>
      <c r="AW12" s="48"/>
      <c r="AX12" s="49"/>
      <c r="AY12" s="49"/>
      <c r="AZ12" s="49"/>
      <c r="BA12" s="49"/>
      <c r="BB12" s="49"/>
      <c r="BC12" s="49"/>
      <c r="BD12" s="49"/>
      <c r="BE12" s="52"/>
      <c r="BF12" s="223">
        <f aca="true" t="shared" si="2" ref="BF12:BF47">U12+AV12</f>
        <v>28</v>
      </c>
    </row>
    <row r="13" spans="1:58" ht="15.75" thickBot="1">
      <c r="A13" s="23"/>
      <c r="B13" s="21" t="s">
        <v>13</v>
      </c>
      <c r="C13" s="90" t="s">
        <v>59</v>
      </c>
      <c r="D13" s="113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60">
        <v>6</v>
      </c>
      <c r="T13" s="118"/>
      <c r="U13" s="194">
        <f>SUM(D13:T13)</f>
        <v>6</v>
      </c>
      <c r="V13" s="82"/>
      <c r="W13" s="87"/>
      <c r="X13" s="113"/>
      <c r="Y13" s="98"/>
      <c r="Z13" s="113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65"/>
      <c r="AM13" s="165"/>
      <c r="AN13" s="165"/>
      <c r="AO13" s="165"/>
      <c r="AP13" s="165"/>
      <c r="AQ13" s="165"/>
      <c r="AR13" s="165"/>
      <c r="AS13" s="165"/>
      <c r="AT13" s="165"/>
      <c r="AU13" s="166"/>
      <c r="AV13" s="223">
        <f t="shared" si="1"/>
        <v>0</v>
      </c>
      <c r="AW13" s="82"/>
      <c r="AX13" s="83"/>
      <c r="AY13" s="83"/>
      <c r="AZ13" s="83"/>
      <c r="BA13" s="83"/>
      <c r="BB13" s="83"/>
      <c r="BC13" s="83"/>
      <c r="BD13" s="83"/>
      <c r="BE13" s="84"/>
      <c r="BF13" s="223">
        <f t="shared" si="2"/>
        <v>6</v>
      </c>
    </row>
    <row r="14" spans="1:58" ht="15.75" thickBot="1">
      <c r="A14" s="23"/>
      <c r="B14" s="60" t="s">
        <v>15</v>
      </c>
      <c r="C14" s="112" t="s">
        <v>6</v>
      </c>
      <c r="D14" s="113">
        <v>2</v>
      </c>
      <c r="E14" s="98">
        <v>4</v>
      </c>
      <c r="F14" s="98">
        <v>2</v>
      </c>
      <c r="G14" s="98">
        <v>4</v>
      </c>
      <c r="H14" s="98">
        <v>2</v>
      </c>
      <c r="I14" s="98"/>
      <c r="J14" s="98"/>
      <c r="K14" s="98">
        <v>2</v>
      </c>
      <c r="L14" s="98">
        <v>4</v>
      </c>
      <c r="M14" s="98">
        <v>2</v>
      </c>
      <c r="N14" s="98">
        <v>4</v>
      </c>
      <c r="O14" s="98">
        <v>2</v>
      </c>
      <c r="P14" s="98">
        <v>4</v>
      </c>
      <c r="Q14" s="98">
        <v>2</v>
      </c>
      <c r="R14" s="98">
        <v>4</v>
      </c>
      <c r="S14" s="98">
        <v>2</v>
      </c>
      <c r="T14" s="118">
        <v>4</v>
      </c>
      <c r="U14" s="195">
        <f>SUM(D14:T14)</f>
        <v>44</v>
      </c>
      <c r="V14" s="82"/>
      <c r="W14" s="87"/>
      <c r="X14" s="113">
        <v>2</v>
      </c>
      <c r="Y14" s="98">
        <v>2</v>
      </c>
      <c r="Z14" s="113">
        <v>2</v>
      </c>
      <c r="AA14" s="98">
        <v>2</v>
      </c>
      <c r="AB14" s="98">
        <v>2</v>
      </c>
      <c r="AC14" s="98">
        <v>2</v>
      </c>
      <c r="AD14" s="98">
        <v>2</v>
      </c>
      <c r="AE14" s="98"/>
      <c r="AF14" s="98"/>
      <c r="AG14" s="98"/>
      <c r="AH14" s="98"/>
      <c r="AI14" s="98"/>
      <c r="AJ14" s="98"/>
      <c r="AK14" s="98"/>
      <c r="AL14" s="165"/>
      <c r="AM14" s="165"/>
      <c r="AN14" s="165"/>
      <c r="AO14" s="165"/>
      <c r="AP14" s="165"/>
      <c r="AQ14" s="165"/>
      <c r="AR14" s="165"/>
      <c r="AS14" s="165"/>
      <c r="AT14" s="165"/>
      <c r="AU14" s="166"/>
      <c r="AV14" s="223">
        <f t="shared" si="1"/>
        <v>14</v>
      </c>
      <c r="AW14" s="82"/>
      <c r="AX14" s="83"/>
      <c r="AY14" s="83"/>
      <c r="AZ14" s="83"/>
      <c r="BA14" s="83"/>
      <c r="BB14" s="83"/>
      <c r="BC14" s="83"/>
      <c r="BD14" s="83"/>
      <c r="BE14" s="84"/>
      <c r="BF14" s="223">
        <f t="shared" si="2"/>
        <v>58</v>
      </c>
    </row>
    <row r="15" spans="1:58" ht="15.75" thickBot="1">
      <c r="A15" s="23"/>
      <c r="B15" s="227" t="s">
        <v>71</v>
      </c>
      <c r="C15" s="97" t="s">
        <v>72</v>
      </c>
      <c r="D15" s="113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18"/>
      <c r="U15" s="195">
        <f>SUM(D15:T15)</f>
        <v>0</v>
      </c>
      <c r="V15" s="82"/>
      <c r="W15" s="126"/>
      <c r="X15" s="113">
        <v>4</v>
      </c>
      <c r="Y15" s="98">
        <v>4</v>
      </c>
      <c r="Z15" s="113">
        <v>4</v>
      </c>
      <c r="AA15" s="98">
        <v>4</v>
      </c>
      <c r="AB15" s="98">
        <v>4</v>
      </c>
      <c r="AC15" s="98">
        <v>4</v>
      </c>
      <c r="AD15" s="98">
        <v>4</v>
      </c>
      <c r="AE15" s="98">
        <v>2</v>
      </c>
      <c r="AF15" s="98">
        <v>2</v>
      </c>
      <c r="AG15" s="98"/>
      <c r="AH15" s="98"/>
      <c r="AI15" s="98"/>
      <c r="AJ15" s="98"/>
      <c r="AK15" s="98"/>
      <c r="AL15" s="165"/>
      <c r="AM15" s="165"/>
      <c r="AN15" s="165"/>
      <c r="AO15" s="165"/>
      <c r="AP15" s="165"/>
      <c r="AQ15" s="165"/>
      <c r="AR15" s="165"/>
      <c r="AS15" s="165"/>
      <c r="AT15" s="165"/>
      <c r="AU15" s="166"/>
      <c r="AV15" s="223">
        <f t="shared" si="1"/>
        <v>32</v>
      </c>
      <c r="AW15" s="82"/>
      <c r="AX15" s="83"/>
      <c r="AY15" s="83"/>
      <c r="AZ15" s="83"/>
      <c r="BA15" s="83"/>
      <c r="BB15" s="83"/>
      <c r="BC15" s="83"/>
      <c r="BD15" s="83"/>
      <c r="BE15" s="84"/>
      <c r="BF15" s="223">
        <f t="shared" si="2"/>
        <v>32</v>
      </c>
    </row>
    <row r="16" spans="1:58" ht="15.75" thickBot="1">
      <c r="A16" s="23"/>
      <c r="B16" s="102" t="s">
        <v>67</v>
      </c>
      <c r="C16" s="228" t="s">
        <v>68</v>
      </c>
      <c r="D16" s="74">
        <v>4</v>
      </c>
      <c r="E16" s="98">
        <v>4</v>
      </c>
      <c r="F16" s="98">
        <v>4</v>
      </c>
      <c r="G16" s="98">
        <v>4</v>
      </c>
      <c r="H16" s="98">
        <v>4</v>
      </c>
      <c r="I16" s="98"/>
      <c r="J16" s="98"/>
      <c r="K16" s="98">
        <v>4</v>
      </c>
      <c r="L16" s="98">
        <v>4</v>
      </c>
      <c r="M16" s="98">
        <v>4</v>
      </c>
      <c r="N16" s="98"/>
      <c r="O16" s="98"/>
      <c r="P16" s="98"/>
      <c r="Q16" s="98"/>
      <c r="R16" s="98"/>
      <c r="S16" s="98"/>
      <c r="T16" s="118"/>
      <c r="U16" s="195">
        <f>SUM(D16:T16)</f>
        <v>32</v>
      </c>
      <c r="V16" s="82"/>
      <c r="W16" s="83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165"/>
      <c r="AM16" s="165"/>
      <c r="AN16" s="165"/>
      <c r="AO16" s="165"/>
      <c r="AP16" s="165"/>
      <c r="AQ16" s="165"/>
      <c r="AR16" s="165"/>
      <c r="AS16" s="165"/>
      <c r="AT16" s="165"/>
      <c r="AU16" s="166"/>
      <c r="AV16" s="223">
        <f t="shared" si="1"/>
        <v>0</v>
      </c>
      <c r="AW16" s="82"/>
      <c r="AX16" s="83"/>
      <c r="AY16" s="83"/>
      <c r="AZ16" s="83"/>
      <c r="BA16" s="83"/>
      <c r="BB16" s="83"/>
      <c r="BC16" s="83"/>
      <c r="BD16" s="83"/>
      <c r="BE16" s="84"/>
      <c r="BF16" s="223">
        <f t="shared" si="2"/>
        <v>32</v>
      </c>
    </row>
    <row r="17" spans="1:58" ht="21.75" thickBot="1">
      <c r="A17" s="23"/>
      <c r="B17" s="146" t="s">
        <v>16</v>
      </c>
      <c r="C17" s="146" t="s">
        <v>73</v>
      </c>
      <c r="D17" s="145">
        <f>D18</f>
        <v>0</v>
      </c>
      <c r="E17" s="147">
        <f aca="true" t="shared" si="3" ref="E17:BE17">E18</f>
        <v>0</v>
      </c>
      <c r="F17" s="147">
        <f t="shared" si="3"/>
        <v>0</v>
      </c>
      <c r="G17" s="147">
        <f t="shared" si="3"/>
        <v>0</v>
      </c>
      <c r="H17" s="147">
        <f t="shared" si="3"/>
        <v>0</v>
      </c>
      <c r="I17" s="147">
        <f t="shared" si="3"/>
        <v>0</v>
      </c>
      <c r="J17" s="147">
        <f t="shared" si="3"/>
        <v>0</v>
      </c>
      <c r="K17" s="147">
        <f t="shared" si="3"/>
        <v>0</v>
      </c>
      <c r="L17" s="147">
        <f t="shared" si="3"/>
        <v>0</v>
      </c>
      <c r="M17" s="147">
        <f t="shared" si="3"/>
        <v>0</v>
      </c>
      <c r="N17" s="147">
        <f t="shared" si="3"/>
        <v>0</v>
      </c>
      <c r="O17" s="147">
        <f t="shared" si="3"/>
        <v>0</v>
      </c>
      <c r="P17" s="147">
        <f t="shared" si="3"/>
        <v>0</v>
      </c>
      <c r="Q17" s="147">
        <f t="shared" si="3"/>
        <v>0</v>
      </c>
      <c r="R17" s="147">
        <f t="shared" si="3"/>
        <v>0</v>
      </c>
      <c r="S17" s="147">
        <f t="shared" si="3"/>
        <v>0</v>
      </c>
      <c r="T17" s="204">
        <f t="shared" si="3"/>
        <v>0</v>
      </c>
      <c r="U17" s="121">
        <f t="shared" si="3"/>
        <v>0</v>
      </c>
      <c r="V17" s="145">
        <f t="shared" si="3"/>
        <v>0</v>
      </c>
      <c r="W17" s="147">
        <f t="shared" si="3"/>
        <v>0</v>
      </c>
      <c r="X17" s="147">
        <f t="shared" si="3"/>
        <v>6</v>
      </c>
      <c r="Y17" s="147">
        <f t="shared" si="3"/>
        <v>6</v>
      </c>
      <c r="Z17" s="147">
        <f t="shared" si="3"/>
        <v>6</v>
      </c>
      <c r="AA17" s="147">
        <f t="shared" si="3"/>
        <v>6</v>
      </c>
      <c r="AB17" s="147">
        <f t="shared" si="3"/>
        <v>6</v>
      </c>
      <c r="AC17" s="147">
        <f t="shared" si="3"/>
        <v>6</v>
      </c>
      <c r="AD17" s="147">
        <f t="shared" si="3"/>
        <v>0</v>
      </c>
      <c r="AE17" s="147">
        <f t="shared" si="3"/>
        <v>0</v>
      </c>
      <c r="AF17" s="147">
        <f t="shared" si="3"/>
        <v>0</v>
      </c>
      <c r="AG17" s="147">
        <f t="shared" si="3"/>
        <v>0</v>
      </c>
      <c r="AH17" s="147">
        <f t="shared" si="3"/>
        <v>0</v>
      </c>
      <c r="AI17" s="147">
        <f t="shared" si="3"/>
        <v>0</v>
      </c>
      <c r="AJ17" s="147">
        <f t="shared" si="3"/>
        <v>0</v>
      </c>
      <c r="AK17" s="147">
        <f t="shared" si="3"/>
        <v>0</v>
      </c>
      <c r="AL17" s="167">
        <f t="shared" si="3"/>
        <v>0</v>
      </c>
      <c r="AM17" s="167">
        <f t="shared" si="3"/>
        <v>0</v>
      </c>
      <c r="AN17" s="167">
        <f t="shared" si="3"/>
        <v>0</v>
      </c>
      <c r="AO17" s="167">
        <f t="shared" si="3"/>
        <v>0</v>
      </c>
      <c r="AP17" s="167">
        <f t="shared" si="3"/>
        <v>0</v>
      </c>
      <c r="AQ17" s="167">
        <f t="shared" si="3"/>
        <v>0</v>
      </c>
      <c r="AR17" s="167">
        <f t="shared" si="3"/>
        <v>0</v>
      </c>
      <c r="AS17" s="167">
        <f t="shared" si="3"/>
        <v>0</v>
      </c>
      <c r="AT17" s="167">
        <f t="shared" si="3"/>
        <v>0</v>
      </c>
      <c r="AU17" s="218">
        <f t="shared" si="3"/>
        <v>0</v>
      </c>
      <c r="AV17" s="222">
        <f t="shared" si="1"/>
        <v>36</v>
      </c>
      <c r="AW17" s="145">
        <f t="shared" si="3"/>
        <v>0</v>
      </c>
      <c r="AX17" s="147">
        <f t="shared" si="3"/>
        <v>0</v>
      </c>
      <c r="AY17" s="147">
        <f t="shared" si="3"/>
        <v>0</v>
      </c>
      <c r="AZ17" s="147">
        <f t="shared" si="3"/>
        <v>0</v>
      </c>
      <c r="BA17" s="147">
        <f t="shared" si="3"/>
        <v>0</v>
      </c>
      <c r="BB17" s="147">
        <f t="shared" si="3"/>
        <v>0</v>
      </c>
      <c r="BC17" s="147">
        <f t="shared" si="3"/>
        <v>0</v>
      </c>
      <c r="BD17" s="147">
        <f t="shared" si="3"/>
        <v>0</v>
      </c>
      <c r="BE17" s="204">
        <f t="shared" si="3"/>
        <v>0</v>
      </c>
      <c r="BF17" s="223">
        <f t="shared" si="2"/>
        <v>36</v>
      </c>
    </row>
    <row r="18" spans="1:58" ht="15.75" thickBot="1">
      <c r="A18" s="23"/>
      <c r="B18" s="229" t="s">
        <v>74</v>
      </c>
      <c r="C18" s="230" t="s">
        <v>75</v>
      </c>
      <c r="D18" s="72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205"/>
      <c r="U18" s="212"/>
      <c r="V18" s="69"/>
      <c r="W18" s="70"/>
      <c r="X18" s="70">
        <v>6</v>
      </c>
      <c r="Y18" s="70">
        <v>6</v>
      </c>
      <c r="Z18" s="70">
        <v>6</v>
      </c>
      <c r="AA18" s="70">
        <v>6</v>
      </c>
      <c r="AB18" s="70">
        <v>6</v>
      </c>
      <c r="AC18" s="70">
        <v>6</v>
      </c>
      <c r="AD18" s="70"/>
      <c r="AE18" s="70"/>
      <c r="AF18" s="70"/>
      <c r="AG18" s="70"/>
      <c r="AH18" s="70"/>
      <c r="AI18" s="70"/>
      <c r="AJ18" s="70"/>
      <c r="AK18" s="70"/>
      <c r="AL18" s="168"/>
      <c r="AM18" s="168"/>
      <c r="AN18" s="168"/>
      <c r="AO18" s="168"/>
      <c r="AP18" s="168"/>
      <c r="AQ18" s="168"/>
      <c r="AR18" s="168"/>
      <c r="AS18" s="168"/>
      <c r="AT18" s="168"/>
      <c r="AU18" s="175"/>
      <c r="AV18" s="223">
        <f t="shared" si="1"/>
        <v>36</v>
      </c>
      <c r="AW18" s="69"/>
      <c r="AX18" s="70"/>
      <c r="AY18" s="70"/>
      <c r="AZ18" s="70"/>
      <c r="BA18" s="70"/>
      <c r="BB18" s="70"/>
      <c r="BC18" s="70"/>
      <c r="BD18" s="70"/>
      <c r="BE18" s="116"/>
      <c r="BF18" s="223">
        <f t="shared" si="2"/>
        <v>36</v>
      </c>
    </row>
    <row r="19" spans="1:58" ht="15.75" customHeight="1" thickBot="1">
      <c r="A19" s="543" t="s">
        <v>147</v>
      </c>
      <c r="B19" s="148" t="s">
        <v>21</v>
      </c>
      <c r="C19" s="149" t="s">
        <v>22</v>
      </c>
      <c r="D19" s="150">
        <f>D20+D21+D22+D23+D24</f>
        <v>6</v>
      </c>
      <c r="E19" s="150">
        <f aca="true" t="shared" si="4" ref="E19:BE19">E20+E21+E22+E23+E24</f>
        <v>4</v>
      </c>
      <c r="F19" s="150">
        <f t="shared" si="4"/>
        <v>6</v>
      </c>
      <c r="G19" s="150">
        <f t="shared" si="4"/>
        <v>4</v>
      </c>
      <c r="H19" s="150">
        <f t="shared" si="4"/>
        <v>6</v>
      </c>
      <c r="I19" s="150">
        <f t="shared" si="4"/>
        <v>0</v>
      </c>
      <c r="J19" s="150">
        <f t="shared" si="4"/>
        <v>0</v>
      </c>
      <c r="K19" s="150">
        <f t="shared" si="4"/>
        <v>4</v>
      </c>
      <c r="L19" s="150">
        <f t="shared" si="4"/>
        <v>4</v>
      </c>
      <c r="M19" s="150">
        <f t="shared" si="4"/>
        <v>4</v>
      </c>
      <c r="N19" s="150">
        <f t="shared" si="4"/>
        <v>4</v>
      </c>
      <c r="O19" s="150">
        <f t="shared" si="4"/>
        <v>4</v>
      </c>
      <c r="P19" s="150">
        <f t="shared" si="4"/>
        <v>4</v>
      </c>
      <c r="Q19" s="150">
        <f t="shared" si="4"/>
        <v>6</v>
      </c>
      <c r="R19" s="150">
        <f t="shared" si="4"/>
        <v>6</v>
      </c>
      <c r="S19" s="150">
        <f t="shared" si="4"/>
        <v>6</v>
      </c>
      <c r="T19" s="152">
        <f t="shared" si="4"/>
        <v>6</v>
      </c>
      <c r="U19" s="213">
        <f t="shared" si="4"/>
        <v>74</v>
      </c>
      <c r="V19" s="150">
        <f t="shared" si="4"/>
        <v>0</v>
      </c>
      <c r="W19" s="150">
        <f t="shared" si="4"/>
        <v>0</v>
      </c>
      <c r="X19" s="150">
        <f t="shared" si="4"/>
        <v>8</v>
      </c>
      <c r="Y19" s="150">
        <f t="shared" si="4"/>
        <v>8</v>
      </c>
      <c r="Z19" s="150">
        <f t="shared" si="4"/>
        <v>8</v>
      </c>
      <c r="AA19" s="150">
        <f t="shared" si="4"/>
        <v>8</v>
      </c>
      <c r="AB19" s="150">
        <f t="shared" si="4"/>
        <v>10</v>
      </c>
      <c r="AC19" s="150">
        <f t="shared" si="4"/>
        <v>4</v>
      </c>
      <c r="AD19" s="150">
        <f t="shared" si="4"/>
        <v>4</v>
      </c>
      <c r="AE19" s="150">
        <f t="shared" si="4"/>
        <v>4</v>
      </c>
      <c r="AF19" s="150">
        <f t="shared" si="4"/>
        <v>4</v>
      </c>
      <c r="AG19" s="150">
        <f t="shared" si="4"/>
        <v>4</v>
      </c>
      <c r="AH19" s="150">
        <f t="shared" si="4"/>
        <v>6</v>
      </c>
      <c r="AI19" s="150">
        <f t="shared" si="4"/>
        <v>0</v>
      </c>
      <c r="AJ19" s="150">
        <f t="shared" si="4"/>
        <v>0</v>
      </c>
      <c r="AK19" s="150">
        <f t="shared" si="4"/>
        <v>0</v>
      </c>
      <c r="AL19" s="169">
        <f t="shared" si="4"/>
        <v>0</v>
      </c>
      <c r="AM19" s="169">
        <f t="shared" si="4"/>
        <v>0</v>
      </c>
      <c r="AN19" s="169">
        <f t="shared" si="4"/>
        <v>0</v>
      </c>
      <c r="AO19" s="169">
        <f t="shared" si="4"/>
        <v>0</v>
      </c>
      <c r="AP19" s="169">
        <f t="shared" si="4"/>
        <v>0</v>
      </c>
      <c r="AQ19" s="169">
        <f t="shared" si="4"/>
        <v>0</v>
      </c>
      <c r="AR19" s="169">
        <f t="shared" si="4"/>
        <v>0</v>
      </c>
      <c r="AS19" s="169">
        <f t="shared" si="4"/>
        <v>0</v>
      </c>
      <c r="AT19" s="169">
        <f t="shared" si="4"/>
        <v>0</v>
      </c>
      <c r="AU19" s="174">
        <f t="shared" si="4"/>
        <v>0</v>
      </c>
      <c r="AV19" s="222">
        <f t="shared" si="1"/>
        <v>68</v>
      </c>
      <c r="AW19" s="150">
        <f t="shared" si="4"/>
        <v>0</v>
      </c>
      <c r="AX19" s="150">
        <f t="shared" si="4"/>
        <v>0</v>
      </c>
      <c r="AY19" s="150">
        <f t="shared" si="4"/>
        <v>0</v>
      </c>
      <c r="AZ19" s="150">
        <f t="shared" si="4"/>
        <v>0</v>
      </c>
      <c r="BA19" s="150">
        <f t="shared" si="4"/>
        <v>0</v>
      </c>
      <c r="BB19" s="150">
        <f t="shared" si="4"/>
        <v>0</v>
      </c>
      <c r="BC19" s="150">
        <f t="shared" si="4"/>
        <v>0</v>
      </c>
      <c r="BD19" s="150">
        <f t="shared" si="4"/>
        <v>0</v>
      </c>
      <c r="BE19" s="152">
        <f t="shared" si="4"/>
        <v>0</v>
      </c>
      <c r="BF19" s="223">
        <f t="shared" si="2"/>
        <v>142</v>
      </c>
    </row>
    <row r="20" spans="1:58" ht="19.5" customHeight="1" thickBot="1">
      <c r="A20" s="543"/>
      <c r="B20" s="231" t="s">
        <v>78</v>
      </c>
      <c r="C20" s="232" t="s">
        <v>70</v>
      </c>
      <c r="D20" s="8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66"/>
      <c r="U20" s="194">
        <f>SUM(D20:T20)</f>
        <v>0</v>
      </c>
      <c r="V20" s="46"/>
      <c r="W20" s="41"/>
      <c r="X20" s="80">
        <v>6</v>
      </c>
      <c r="Y20" s="71">
        <v>6</v>
      </c>
      <c r="Z20" s="80">
        <v>6</v>
      </c>
      <c r="AA20" s="80">
        <v>6</v>
      </c>
      <c r="AB20" s="80">
        <v>4</v>
      </c>
      <c r="AC20" s="80">
        <v>4</v>
      </c>
      <c r="AD20" s="80">
        <v>4</v>
      </c>
      <c r="AE20" s="80">
        <v>4</v>
      </c>
      <c r="AF20" s="80">
        <v>4</v>
      </c>
      <c r="AG20" s="80">
        <v>4</v>
      </c>
      <c r="AH20" s="80"/>
      <c r="AI20" s="80"/>
      <c r="AJ20" s="80"/>
      <c r="AK20" s="8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1"/>
      <c r="AV20" s="223">
        <f t="shared" si="1"/>
        <v>48</v>
      </c>
      <c r="AW20" s="46"/>
      <c r="AX20" s="47"/>
      <c r="AY20" s="47"/>
      <c r="AZ20" s="47"/>
      <c r="BA20" s="47"/>
      <c r="BB20" s="47"/>
      <c r="BC20" s="47"/>
      <c r="BD20" s="47"/>
      <c r="BE20" s="51"/>
      <c r="BF20" s="223">
        <f t="shared" si="2"/>
        <v>48</v>
      </c>
    </row>
    <row r="21" spans="1:58" ht="19.5" customHeight="1" thickBot="1">
      <c r="A21" s="543"/>
      <c r="B21" s="91" t="s">
        <v>69</v>
      </c>
      <c r="C21" s="92" t="s">
        <v>59</v>
      </c>
      <c r="D21" s="8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66"/>
      <c r="U21" s="194"/>
      <c r="V21" s="46"/>
      <c r="W21" s="41"/>
      <c r="X21" s="80"/>
      <c r="Y21" s="71"/>
      <c r="Z21" s="80"/>
      <c r="AA21" s="80"/>
      <c r="AB21" s="80"/>
      <c r="AC21" s="80"/>
      <c r="AD21" s="80"/>
      <c r="AE21" s="80"/>
      <c r="AF21" s="125"/>
      <c r="AG21" s="1"/>
      <c r="AH21" s="67">
        <v>6</v>
      </c>
      <c r="AI21" s="80"/>
      <c r="AJ21" s="80"/>
      <c r="AK21" s="8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1"/>
      <c r="AV21" s="223">
        <f t="shared" si="1"/>
        <v>6</v>
      </c>
      <c r="AW21" s="46"/>
      <c r="AX21" s="47"/>
      <c r="AY21" s="47"/>
      <c r="AZ21" s="47"/>
      <c r="BA21" s="47"/>
      <c r="BB21" s="47"/>
      <c r="BC21" s="47"/>
      <c r="BD21" s="47"/>
      <c r="BE21" s="51"/>
      <c r="BF21" s="223">
        <f t="shared" si="2"/>
        <v>6</v>
      </c>
    </row>
    <row r="22" spans="1:58" ht="15.75" thickBot="1">
      <c r="A22" s="543"/>
      <c r="B22" s="128" t="s">
        <v>76</v>
      </c>
      <c r="C22" s="95" t="s">
        <v>77</v>
      </c>
      <c r="D22" s="25">
        <v>2</v>
      </c>
      <c r="E22" s="17">
        <v>2</v>
      </c>
      <c r="F22" s="17">
        <v>2</v>
      </c>
      <c r="G22" s="17">
        <v>2</v>
      </c>
      <c r="H22" s="17">
        <v>2</v>
      </c>
      <c r="I22" s="17"/>
      <c r="J22" s="17"/>
      <c r="K22" s="17">
        <v>2</v>
      </c>
      <c r="L22" s="17">
        <v>2</v>
      </c>
      <c r="M22" s="17">
        <v>2</v>
      </c>
      <c r="N22" s="17">
        <v>2</v>
      </c>
      <c r="O22" s="17">
        <v>2</v>
      </c>
      <c r="P22" s="17">
        <v>2</v>
      </c>
      <c r="Q22" s="17">
        <v>4</v>
      </c>
      <c r="R22" s="17">
        <v>4</v>
      </c>
      <c r="S22" s="17">
        <v>4</v>
      </c>
      <c r="T22" s="30">
        <v>4</v>
      </c>
      <c r="U22" s="194">
        <f aca="true" t="shared" si="5" ref="U22:U27">SUM(D22:T22)</f>
        <v>38</v>
      </c>
      <c r="V22" s="48"/>
      <c r="W22" s="43"/>
      <c r="X22" s="25"/>
      <c r="Y22" s="17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172"/>
      <c r="AM22" s="172"/>
      <c r="AN22" s="172"/>
      <c r="AO22" s="172"/>
      <c r="AP22" s="172"/>
      <c r="AQ22" s="172"/>
      <c r="AR22" s="172"/>
      <c r="AS22" s="172"/>
      <c r="AT22" s="172"/>
      <c r="AU22" s="173"/>
      <c r="AV22" s="223">
        <f t="shared" si="1"/>
        <v>0</v>
      </c>
      <c r="AW22" s="48"/>
      <c r="AX22" s="49"/>
      <c r="AY22" s="49"/>
      <c r="AZ22" s="49"/>
      <c r="BA22" s="49"/>
      <c r="BB22" s="49"/>
      <c r="BC22" s="49"/>
      <c r="BD22" s="49"/>
      <c r="BE22" s="52"/>
      <c r="BF22" s="223">
        <f t="shared" si="2"/>
        <v>38</v>
      </c>
    </row>
    <row r="23" spans="1:58" ht="39" customHeight="1" thickBot="1">
      <c r="A23" s="543"/>
      <c r="B23" s="93" t="s">
        <v>26</v>
      </c>
      <c r="C23" s="95" t="s">
        <v>63</v>
      </c>
      <c r="D23" s="25">
        <v>4</v>
      </c>
      <c r="E23" s="17">
        <v>2</v>
      </c>
      <c r="F23" s="17">
        <v>4</v>
      </c>
      <c r="G23" s="17">
        <v>2</v>
      </c>
      <c r="H23" s="17">
        <v>4</v>
      </c>
      <c r="I23" s="17"/>
      <c r="J23" s="17"/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30">
        <v>2</v>
      </c>
      <c r="U23" s="194">
        <f t="shared" si="5"/>
        <v>36</v>
      </c>
      <c r="V23" s="48"/>
      <c r="W23" s="43"/>
      <c r="X23" s="25">
        <v>2</v>
      </c>
      <c r="Y23" s="17">
        <v>2</v>
      </c>
      <c r="Z23" s="25">
        <v>2</v>
      </c>
      <c r="AA23" s="25">
        <v>2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172"/>
      <c r="AM23" s="172"/>
      <c r="AN23" s="172"/>
      <c r="AO23" s="172"/>
      <c r="AP23" s="172"/>
      <c r="AQ23" s="172"/>
      <c r="AR23" s="172"/>
      <c r="AS23" s="172"/>
      <c r="AT23" s="172"/>
      <c r="AU23" s="173"/>
      <c r="AV23" s="223">
        <f t="shared" si="1"/>
        <v>8</v>
      </c>
      <c r="AW23" s="48"/>
      <c r="AX23" s="49"/>
      <c r="AY23" s="49"/>
      <c r="AZ23" s="49"/>
      <c r="BA23" s="49"/>
      <c r="BB23" s="49"/>
      <c r="BC23" s="49"/>
      <c r="BD23" s="49"/>
      <c r="BE23" s="52"/>
      <c r="BF23" s="223">
        <f t="shared" si="2"/>
        <v>44</v>
      </c>
    </row>
    <row r="24" spans="1:58" ht="15.75" thickBot="1">
      <c r="A24" s="543"/>
      <c r="B24" s="93" t="s">
        <v>26</v>
      </c>
      <c r="C24" s="96" t="s">
        <v>59</v>
      </c>
      <c r="D24" s="2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  <c r="U24" s="194">
        <f t="shared" si="5"/>
        <v>0</v>
      </c>
      <c r="V24" s="82"/>
      <c r="W24" s="87"/>
      <c r="X24" s="25"/>
      <c r="Y24" s="17"/>
      <c r="Z24" s="25"/>
      <c r="AA24" s="25"/>
      <c r="AB24" s="76">
        <v>6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172"/>
      <c r="AM24" s="172"/>
      <c r="AN24" s="172"/>
      <c r="AO24" s="172"/>
      <c r="AP24" s="172"/>
      <c r="AQ24" s="172"/>
      <c r="AR24" s="172"/>
      <c r="AS24" s="172"/>
      <c r="AT24" s="172"/>
      <c r="AU24" s="173"/>
      <c r="AV24" s="223">
        <f t="shared" si="1"/>
        <v>6</v>
      </c>
      <c r="AW24" s="48"/>
      <c r="AX24" s="49"/>
      <c r="AY24" s="49"/>
      <c r="AZ24" s="49"/>
      <c r="BA24" s="49"/>
      <c r="BB24" s="49"/>
      <c r="BC24" s="49"/>
      <c r="BD24" s="49"/>
      <c r="BE24" s="52"/>
      <c r="BF24" s="223">
        <f t="shared" si="2"/>
        <v>6</v>
      </c>
    </row>
    <row r="25" spans="1:58" ht="24.75" customHeight="1" thickBot="1">
      <c r="A25" s="543"/>
      <c r="B25" s="148" t="s">
        <v>53</v>
      </c>
      <c r="C25" s="149" t="s">
        <v>54</v>
      </c>
      <c r="D25" s="150">
        <f aca="true" t="shared" si="6" ref="D25:T25">D26</f>
        <v>2</v>
      </c>
      <c r="E25" s="150">
        <f t="shared" si="6"/>
        <v>2</v>
      </c>
      <c r="F25" s="150">
        <f t="shared" si="6"/>
        <v>2</v>
      </c>
      <c r="G25" s="150">
        <f t="shared" si="6"/>
        <v>2</v>
      </c>
      <c r="H25" s="150">
        <f t="shared" si="6"/>
        <v>2</v>
      </c>
      <c r="I25" s="150">
        <f t="shared" si="6"/>
        <v>0</v>
      </c>
      <c r="J25" s="150">
        <f t="shared" si="6"/>
        <v>0</v>
      </c>
      <c r="K25" s="150">
        <f t="shared" si="6"/>
        <v>2</v>
      </c>
      <c r="L25" s="150">
        <f t="shared" si="6"/>
        <v>2</v>
      </c>
      <c r="M25" s="150">
        <f t="shared" si="6"/>
        <v>2</v>
      </c>
      <c r="N25" s="150">
        <f t="shared" si="6"/>
        <v>2</v>
      </c>
      <c r="O25" s="150">
        <f t="shared" si="6"/>
        <v>2</v>
      </c>
      <c r="P25" s="150">
        <f t="shared" si="6"/>
        <v>2</v>
      </c>
      <c r="Q25" s="150">
        <f t="shared" si="6"/>
        <v>2</v>
      </c>
      <c r="R25" s="150">
        <f t="shared" si="6"/>
        <v>2</v>
      </c>
      <c r="S25" s="150">
        <f t="shared" si="6"/>
        <v>2</v>
      </c>
      <c r="T25" s="152">
        <f t="shared" si="6"/>
        <v>4</v>
      </c>
      <c r="U25" s="194">
        <f t="shared" si="5"/>
        <v>32</v>
      </c>
      <c r="V25" s="150">
        <f aca="true" t="shared" si="7" ref="V25:AU25">V26</f>
        <v>0</v>
      </c>
      <c r="W25" s="150">
        <f t="shared" si="7"/>
        <v>0</v>
      </c>
      <c r="X25" s="150">
        <f t="shared" si="7"/>
        <v>0</v>
      </c>
      <c r="Y25" s="150">
        <f t="shared" si="7"/>
        <v>0</v>
      </c>
      <c r="Z25" s="150">
        <f t="shared" si="7"/>
        <v>0</v>
      </c>
      <c r="AA25" s="150">
        <f t="shared" si="7"/>
        <v>0</v>
      </c>
      <c r="AB25" s="150">
        <f t="shared" si="7"/>
        <v>0</v>
      </c>
      <c r="AC25" s="150">
        <f t="shared" si="7"/>
        <v>0</v>
      </c>
      <c r="AD25" s="150">
        <f t="shared" si="7"/>
        <v>0</v>
      </c>
      <c r="AE25" s="150">
        <f t="shared" si="7"/>
        <v>0</v>
      </c>
      <c r="AF25" s="150">
        <f t="shared" si="7"/>
        <v>0</v>
      </c>
      <c r="AG25" s="150">
        <f t="shared" si="7"/>
        <v>0</v>
      </c>
      <c r="AH25" s="150">
        <f t="shared" si="7"/>
        <v>0</v>
      </c>
      <c r="AI25" s="150">
        <f t="shared" si="7"/>
        <v>0</v>
      </c>
      <c r="AJ25" s="150">
        <f t="shared" si="7"/>
        <v>0</v>
      </c>
      <c r="AK25" s="150">
        <f t="shared" si="7"/>
        <v>0</v>
      </c>
      <c r="AL25" s="169">
        <f t="shared" si="7"/>
        <v>0</v>
      </c>
      <c r="AM25" s="169">
        <f t="shared" si="7"/>
        <v>0</v>
      </c>
      <c r="AN25" s="169">
        <f t="shared" si="7"/>
        <v>0</v>
      </c>
      <c r="AO25" s="169">
        <f t="shared" si="7"/>
        <v>0</v>
      </c>
      <c r="AP25" s="169">
        <f t="shared" si="7"/>
        <v>0</v>
      </c>
      <c r="AQ25" s="169">
        <f t="shared" si="7"/>
        <v>0</v>
      </c>
      <c r="AR25" s="169">
        <f t="shared" si="7"/>
        <v>0</v>
      </c>
      <c r="AS25" s="169">
        <f t="shared" si="7"/>
        <v>0</v>
      </c>
      <c r="AT25" s="169">
        <f t="shared" si="7"/>
        <v>0</v>
      </c>
      <c r="AU25" s="174">
        <f t="shared" si="7"/>
        <v>0</v>
      </c>
      <c r="AV25" s="223">
        <f t="shared" si="1"/>
        <v>0</v>
      </c>
      <c r="AW25" s="150">
        <f aca="true" t="shared" si="8" ref="AW25:BE25">AW26</f>
        <v>0</v>
      </c>
      <c r="AX25" s="150">
        <f t="shared" si="8"/>
        <v>0</v>
      </c>
      <c r="AY25" s="150">
        <f t="shared" si="8"/>
        <v>0</v>
      </c>
      <c r="AZ25" s="150">
        <f t="shared" si="8"/>
        <v>0</v>
      </c>
      <c r="BA25" s="150">
        <f t="shared" si="8"/>
        <v>0</v>
      </c>
      <c r="BB25" s="150">
        <f t="shared" si="8"/>
        <v>0</v>
      </c>
      <c r="BC25" s="150">
        <f t="shared" si="8"/>
        <v>0</v>
      </c>
      <c r="BD25" s="150">
        <f t="shared" si="8"/>
        <v>0</v>
      </c>
      <c r="BE25" s="152">
        <f t="shared" si="8"/>
        <v>0</v>
      </c>
      <c r="BF25" s="223">
        <f t="shared" si="2"/>
        <v>32</v>
      </c>
    </row>
    <row r="26" spans="1:58" ht="24.75" customHeight="1" thickBot="1">
      <c r="A26" s="543"/>
      <c r="B26" s="162" t="s">
        <v>64</v>
      </c>
      <c r="C26" s="233" t="s">
        <v>104</v>
      </c>
      <c r="D26" s="72">
        <v>2</v>
      </c>
      <c r="E26" s="110">
        <v>2</v>
      </c>
      <c r="F26" s="110">
        <v>2</v>
      </c>
      <c r="G26" s="110">
        <v>2</v>
      </c>
      <c r="H26" s="110">
        <v>2</v>
      </c>
      <c r="I26" s="110"/>
      <c r="J26" s="110"/>
      <c r="K26" s="110">
        <v>2</v>
      </c>
      <c r="L26" s="110">
        <v>2</v>
      </c>
      <c r="M26" s="110">
        <v>2</v>
      </c>
      <c r="N26" s="110">
        <v>2</v>
      </c>
      <c r="O26" s="110">
        <v>2</v>
      </c>
      <c r="P26" s="110">
        <v>2</v>
      </c>
      <c r="Q26" s="110">
        <v>2</v>
      </c>
      <c r="R26" s="110">
        <v>2</v>
      </c>
      <c r="S26" s="110">
        <v>2</v>
      </c>
      <c r="T26" s="205">
        <v>4</v>
      </c>
      <c r="U26" s="194">
        <f t="shared" si="5"/>
        <v>32</v>
      </c>
      <c r="V26" s="210"/>
      <c r="W26" s="186"/>
      <c r="X26" s="69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68"/>
      <c r="AM26" s="168"/>
      <c r="AN26" s="168"/>
      <c r="AO26" s="168"/>
      <c r="AP26" s="168"/>
      <c r="AQ26" s="168"/>
      <c r="AR26" s="168"/>
      <c r="AS26" s="168"/>
      <c r="AT26" s="168"/>
      <c r="AU26" s="175"/>
      <c r="AV26" s="223">
        <f t="shared" si="1"/>
        <v>0</v>
      </c>
      <c r="AW26" s="65"/>
      <c r="AX26" s="111"/>
      <c r="AY26" s="111"/>
      <c r="AZ26" s="111"/>
      <c r="BA26" s="111"/>
      <c r="BB26" s="111"/>
      <c r="BC26" s="111"/>
      <c r="BD26" s="111"/>
      <c r="BE26" s="123"/>
      <c r="BF26" s="223">
        <f t="shared" si="2"/>
        <v>32</v>
      </c>
    </row>
    <row r="27" spans="1:58" ht="24.75" customHeight="1" thickBot="1">
      <c r="A27" s="543"/>
      <c r="B27" s="148" t="s">
        <v>19</v>
      </c>
      <c r="C27" s="149" t="s">
        <v>20</v>
      </c>
      <c r="D27" s="150">
        <f aca="true" t="shared" si="9" ref="D27:T27">D28+D35+D38</f>
        <v>20</v>
      </c>
      <c r="E27" s="150">
        <f t="shared" si="9"/>
        <v>20</v>
      </c>
      <c r="F27" s="150">
        <f t="shared" si="9"/>
        <v>20</v>
      </c>
      <c r="G27" s="150">
        <f t="shared" si="9"/>
        <v>20</v>
      </c>
      <c r="H27" s="150">
        <f t="shared" si="9"/>
        <v>20</v>
      </c>
      <c r="I27" s="150">
        <f t="shared" si="9"/>
        <v>36</v>
      </c>
      <c r="J27" s="150">
        <f t="shared" si="9"/>
        <v>36</v>
      </c>
      <c r="K27" s="150">
        <f t="shared" si="9"/>
        <v>20</v>
      </c>
      <c r="L27" s="150">
        <f t="shared" si="9"/>
        <v>22</v>
      </c>
      <c r="M27" s="150">
        <f t="shared" si="9"/>
        <v>22</v>
      </c>
      <c r="N27" s="150">
        <f t="shared" si="9"/>
        <v>24</v>
      </c>
      <c r="O27" s="150">
        <f t="shared" si="9"/>
        <v>26</v>
      </c>
      <c r="P27" s="150">
        <f t="shared" si="9"/>
        <v>24</v>
      </c>
      <c r="Q27" s="150">
        <f t="shared" si="9"/>
        <v>24</v>
      </c>
      <c r="R27" s="150">
        <f t="shared" si="9"/>
        <v>22</v>
      </c>
      <c r="S27" s="150">
        <f t="shared" si="9"/>
        <v>18</v>
      </c>
      <c r="T27" s="152">
        <f t="shared" si="9"/>
        <v>22</v>
      </c>
      <c r="U27" s="213">
        <f t="shared" si="5"/>
        <v>396</v>
      </c>
      <c r="V27" s="150">
        <f aca="true" t="shared" si="10" ref="V27:AU27">V28+V35+V38</f>
        <v>0</v>
      </c>
      <c r="W27" s="151">
        <f t="shared" si="10"/>
        <v>0</v>
      </c>
      <c r="X27" s="150">
        <f t="shared" si="10"/>
        <v>16</v>
      </c>
      <c r="Y27" s="150">
        <f t="shared" si="10"/>
        <v>16</v>
      </c>
      <c r="Z27" s="150">
        <f t="shared" si="10"/>
        <v>16</v>
      </c>
      <c r="AA27" s="150">
        <f t="shared" si="10"/>
        <v>16</v>
      </c>
      <c r="AB27" s="150">
        <f t="shared" si="10"/>
        <v>14</v>
      </c>
      <c r="AC27" s="150">
        <f t="shared" si="10"/>
        <v>20</v>
      </c>
      <c r="AD27" s="150">
        <f t="shared" si="10"/>
        <v>26</v>
      </c>
      <c r="AE27" s="150">
        <f t="shared" si="10"/>
        <v>30</v>
      </c>
      <c r="AF27" s="150">
        <f t="shared" si="10"/>
        <v>30</v>
      </c>
      <c r="AG27" s="150">
        <f t="shared" si="10"/>
        <v>32</v>
      </c>
      <c r="AH27" s="150">
        <f t="shared" si="10"/>
        <v>30</v>
      </c>
      <c r="AI27" s="150">
        <f t="shared" si="10"/>
        <v>36</v>
      </c>
      <c r="AJ27" s="150">
        <f t="shared" si="10"/>
        <v>36</v>
      </c>
      <c r="AK27" s="150">
        <f t="shared" si="10"/>
        <v>36</v>
      </c>
      <c r="AL27" s="169">
        <f t="shared" si="10"/>
        <v>0</v>
      </c>
      <c r="AM27" s="169">
        <f t="shared" si="10"/>
        <v>0</v>
      </c>
      <c r="AN27" s="169">
        <f t="shared" si="10"/>
        <v>0</v>
      </c>
      <c r="AO27" s="169">
        <f t="shared" si="10"/>
        <v>0</v>
      </c>
      <c r="AP27" s="169">
        <f t="shared" si="10"/>
        <v>0</v>
      </c>
      <c r="AQ27" s="169">
        <f t="shared" si="10"/>
        <v>0</v>
      </c>
      <c r="AR27" s="169">
        <f t="shared" si="10"/>
        <v>0</v>
      </c>
      <c r="AS27" s="169">
        <f t="shared" si="10"/>
        <v>0</v>
      </c>
      <c r="AT27" s="169">
        <f t="shared" si="10"/>
        <v>0</v>
      </c>
      <c r="AU27" s="174">
        <f t="shared" si="10"/>
        <v>0</v>
      </c>
      <c r="AV27" s="223">
        <f t="shared" si="1"/>
        <v>354</v>
      </c>
      <c r="AW27" s="150">
        <f aca="true" t="shared" si="11" ref="AW27:BE27">AW28+AW35+AW38</f>
        <v>0</v>
      </c>
      <c r="AX27" s="150">
        <f t="shared" si="11"/>
        <v>0</v>
      </c>
      <c r="AY27" s="150">
        <f t="shared" si="11"/>
        <v>0</v>
      </c>
      <c r="AZ27" s="150">
        <f t="shared" si="11"/>
        <v>0</v>
      </c>
      <c r="BA27" s="150">
        <f t="shared" si="11"/>
        <v>0</v>
      </c>
      <c r="BB27" s="150">
        <f t="shared" si="11"/>
        <v>0</v>
      </c>
      <c r="BC27" s="150">
        <f t="shared" si="11"/>
        <v>0</v>
      </c>
      <c r="BD27" s="150">
        <f t="shared" si="11"/>
        <v>0</v>
      </c>
      <c r="BE27" s="152">
        <f t="shared" si="11"/>
        <v>0</v>
      </c>
      <c r="BF27" s="223">
        <f t="shared" si="2"/>
        <v>750</v>
      </c>
    </row>
    <row r="28" spans="1:58" ht="24.75" customHeight="1" thickBot="1">
      <c r="A28" s="543"/>
      <c r="B28" s="129" t="s">
        <v>79</v>
      </c>
      <c r="C28" s="130" t="s">
        <v>80</v>
      </c>
      <c r="D28" s="108">
        <f>D29+D31+D32+D33+D34+D30</f>
        <v>10</v>
      </c>
      <c r="E28" s="108">
        <f aca="true" t="shared" si="12" ref="E28:T28">E29+E31+E32+E33+E34+E30</f>
        <v>10</v>
      </c>
      <c r="F28" s="108">
        <f t="shared" si="12"/>
        <v>10</v>
      </c>
      <c r="G28" s="108">
        <f t="shared" si="12"/>
        <v>10</v>
      </c>
      <c r="H28" s="108">
        <f t="shared" si="12"/>
        <v>10</v>
      </c>
      <c r="I28" s="108">
        <f t="shared" si="12"/>
        <v>0</v>
      </c>
      <c r="J28" s="108">
        <f t="shared" si="12"/>
        <v>0</v>
      </c>
      <c r="K28" s="108">
        <f t="shared" si="12"/>
        <v>8</v>
      </c>
      <c r="L28" s="108">
        <f t="shared" si="12"/>
        <v>12</v>
      </c>
      <c r="M28" s="108">
        <f t="shared" si="12"/>
        <v>12</v>
      </c>
      <c r="N28" s="108">
        <f t="shared" si="12"/>
        <v>12</v>
      </c>
      <c r="O28" s="108">
        <f t="shared" si="12"/>
        <v>12</v>
      </c>
      <c r="P28" s="108">
        <f t="shared" si="12"/>
        <v>12</v>
      </c>
      <c r="Q28" s="108">
        <f t="shared" si="12"/>
        <v>12</v>
      </c>
      <c r="R28" s="108">
        <f t="shared" si="12"/>
        <v>12</v>
      </c>
      <c r="S28" s="108">
        <f t="shared" si="12"/>
        <v>12</v>
      </c>
      <c r="T28" s="115">
        <f t="shared" si="12"/>
        <v>18</v>
      </c>
      <c r="U28" s="213">
        <f aca="true" t="shared" si="13" ref="U28:U47">SUM(D28:T28)</f>
        <v>172</v>
      </c>
      <c r="V28" s="108">
        <f>V29+V31+V32+V33+V34</f>
        <v>0</v>
      </c>
      <c r="W28" s="141">
        <f>W29+W31+W32+W33+W34</f>
        <v>0</v>
      </c>
      <c r="X28" s="108">
        <f>X29+X31+X32+X33+X34</f>
        <v>4</v>
      </c>
      <c r="Y28" s="108">
        <f aca="true" t="shared" si="14" ref="Y28:AV28">Y29+Y31+Y32+Y33+Y34</f>
        <v>4</v>
      </c>
      <c r="Z28" s="108">
        <f t="shared" si="14"/>
        <v>4</v>
      </c>
      <c r="AA28" s="108">
        <f t="shared" si="14"/>
        <v>4</v>
      </c>
      <c r="AB28" s="108">
        <f t="shared" si="14"/>
        <v>2</v>
      </c>
      <c r="AC28" s="108">
        <f t="shared" si="14"/>
        <v>2</v>
      </c>
      <c r="AD28" s="108">
        <f t="shared" si="14"/>
        <v>8</v>
      </c>
      <c r="AE28" s="108">
        <f t="shared" si="14"/>
        <v>12</v>
      </c>
      <c r="AF28" s="108">
        <f t="shared" si="14"/>
        <v>8</v>
      </c>
      <c r="AG28" s="108">
        <f t="shared" si="14"/>
        <v>14</v>
      </c>
      <c r="AH28" s="108">
        <f t="shared" si="14"/>
        <v>6</v>
      </c>
      <c r="AI28" s="108">
        <f t="shared" si="14"/>
        <v>24</v>
      </c>
      <c r="AJ28" s="108">
        <f t="shared" si="14"/>
        <v>36</v>
      </c>
      <c r="AK28" s="108">
        <f t="shared" si="14"/>
        <v>24</v>
      </c>
      <c r="AL28" s="108">
        <f t="shared" si="14"/>
        <v>0</v>
      </c>
      <c r="AM28" s="108">
        <f t="shared" si="14"/>
        <v>0</v>
      </c>
      <c r="AN28" s="108">
        <f t="shared" si="14"/>
        <v>0</v>
      </c>
      <c r="AO28" s="108">
        <f t="shared" si="14"/>
        <v>0</v>
      </c>
      <c r="AP28" s="108">
        <f t="shared" si="14"/>
        <v>0</v>
      </c>
      <c r="AQ28" s="108">
        <f t="shared" si="14"/>
        <v>0</v>
      </c>
      <c r="AR28" s="108">
        <f t="shared" si="14"/>
        <v>0</v>
      </c>
      <c r="AS28" s="108">
        <f t="shared" si="14"/>
        <v>0</v>
      </c>
      <c r="AT28" s="108">
        <f t="shared" si="14"/>
        <v>0</v>
      </c>
      <c r="AU28" s="115">
        <f t="shared" si="14"/>
        <v>0</v>
      </c>
      <c r="AV28" s="120">
        <f t="shared" si="14"/>
        <v>152</v>
      </c>
      <c r="AW28" s="108">
        <f aca="true" t="shared" si="15" ref="AW28:BE28">AW29+AW31+AW32+AW33+AW34</f>
        <v>0</v>
      </c>
      <c r="AX28" s="108">
        <f t="shared" si="15"/>
        <v>0</v>
      </c>
      <c r="AY28" s="108">
        <f t="shared" si="15"/>
        <v>0</v>
      </c>
      <c r="AZ28" s="108">
        <f t="shared" si="15"/>
        <v>0</v>
      </c>
      <c r="BA28" s="108">
        <f t="shared" si="15"/>
        <v>0</v>
      </c>
      <c r="BB28" s="108">
        <f t="shared" si="15"/>
        <v>0</v>
      </c>
      <c r="BC28" s="108">
        <f t="shared" si="15"/>
        <v>0</v>
      </c>
      <c r="BD28" s="108">
        <f t="shared" si="15"/>
        <v>0</v>
      </c>
      <c r="BE28" s="115">
        <f t="shared" si="15"/>
        <v>0</v>
      </c>
      <c r="BF28" s="223">
        <f t="shared" si="2"/>
        <v>324</v>
      </c>
    </row>
    <row r="29" spans="1:58" ht="24.75" customHeight="1" thickBot="1">
      <c r="A29" s="543"/>
      <c r="B29" s="85" t="s">
        <v>81</v>
      </c>
      <c r="C29" s="234" t="s">
        <v>82</v>
      </c>
      <c r="D29" s="184">
        <v>10</v>
      </c>
      <c r="E29" s="132">
        <v>10</v>
      </c>
      <c r="F29" s="132">
        <v>10</v>
      </c>
      <c r="G29" s="132">
        <v>10</v>
      </c>
      <c r="H29" s="132">
        <v>10</v>
      </c>
      <c r="I29" s="132"/>
      <c r="J29" s="132"/>
      <c r="K29" s="132">
        <v>8</v>
      </c>
      <c r="L29" s="132">
        <v>12</v>
      </c>
      <c r="M29" s="132">
        <v>12</v>
      </c>
      <c r="N29" s="132">
        <v>12</v>
      </c>
      <c r="O29" s="132">
        <v>12</v>
      </c>
      <c r="P29" s="132">
        <v>12</v>
      </c>
      <c r="Q29" s="132">
        <v>12</v>
      </c>
      <c r="R29" s="132">
        <v>12</v>
      </c>
      <c r="S29" s="132">
        <v>12</v>
      </c>
      <c r="T29" s="200">
        <v>12</v>
      </c>
      <c r="U29" s="213">
        <f t="shared" si="13"/>
        <v>166</v>
      </c>
      <c r="V29" s="184"/>
      <c r="W29" s="187"/>
      <c r="X29" s="184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76"/>
      <c r="AM29" s="176"/>
      <c r="AN29" s="176"/>
      <c r="AO29" s="176"/>
      <c r="AP29" s="176"/>
      <c r="AQ29" s="176"/>
      <c r="AR29" s="176"/>
      <c r="AS29" s="176"/>
      <c r="AT29" s="176"/>
      <c r="AU29" s="219"/>
      <c r="AV29" s="223">
        <f t="shared" si="1"/>
        <v>0</v>
      </c>
      <c r="AW29" s="184"/>
      <c r="AX29" s="132"/>
      <c r="AY29" s="132"/>
      <c r="AZ29" s="132"/>
      <c r="BA29" s="132"/>
      <c r="BB29" s="132"/>
      <c r="BC29" s="132"/>
      <c r="BD29" s="132"/>
      <c r="BE29" s="200"/>
      <c r="BF29" s="223">
        <f t="shared" si="2"/>
        <v>166</v>
      </c>
    </row>
    <row r="30" spans="1:58" ht="12.75" customHeight="1" thickBot="1">
      <c r="A30" s="543"/>
      <c r="B30" s="85" t="s">
        <v>81</v>
      </c>
      <c r="C30" s="234" t="s">
        <v>59</v>
      </c>
      <c r="D30" s="184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206">
        <v>6</v>
      </c>
      <c r="U30" s="213">
        <f t="shared" si="13"/>
        <v>6</v>
      </c>
      <c r="V30" s="184"/>
      <c r="W30" s="187"/>
      <c r="X30" s="184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76"/>
      <c r="AM30" s="176"/>
      <c r="AN30" s="176"/>
      <c r="AO30" s="176"/>
      <c r="AP30" s="176"/>
      <c r="AQ30" s="176"/>
      <c r="AR30" s="176"/>
      <c r="AS30" s="176"/>
      <c r="AT30" s="176"/>
      <c r="AU30" s="219"/>
      <c r="AV30" s="223">
        <f t="shared" si="1"/>
        <v>0</v>
      </c>
      <c r="AW30" s="184"/>
      <c r="AX30" s="132"/>
      <c r="AY30" s="132"/>
      <c r="AZ30" s="132"/>
      <c r="BA30" s="132"/>
      <c r="BB30" s="132"/>
      <c r="BC30" s="132"/>
      <c r="BD30" s="132"/>
      <c r="BE30" s="200"/>
      <c r="BF30" s="223">
        <f t="shared" si="2"/>
        <v>6</v>
      </c>
    </row>
    <row r="31" spans="1:58" ht="24.75" customHeight="1" thickBot="1">
      <c r="A31" s="543"/>
      <c r="B31" s="227" t="s">
        <v>83</v>
      </c>
      <c r="C31" s="235" t="s">
        <v>84</v>
      </c>
      <c r="D31" s="185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86"/>
      <c r="U31" s="213">
        <f t="shared" si="13"/>
        <v>0</v>
      </c>
      <c r="V31" s="185"/>
      <c r="W31" s="188"/>
      <c r="X31" s="185">
        <v>4</v>
      </c>
      <c r="Y31" s="131">
        <v>4</v>
      </c>
      <c r="Z31" s="131">
        <v>4</v>
      </c>
      <c r="AA31" s="131">
        <v>4</v>
      </c>
      <c r="AB31" s="131">
        <v>2</v>
      </c>
      <c r="AC31" s="131">
        <v>2</v>
      </c>
      <c r="AD31" s="131">
        <v>2</v>
      </c>
      <c r="AE31" s="131">
        <v>6</v>
      </c>
      <c r="AF31" s="131">
        <v>2</v>
      </c>
      <c r="AG31" s="131">
        <v>2</v>
      </c>
      <c r="AH31" s="131"/>
      <c r="AI31" s="131"/>
      <c r="AJ31" s="131"/>
      <c r="AK31" s="131"/>
      <c r="AL31" s="177"/>
      <c r="AM31" s="177"/>
      <c r="AN31" s="177"/>
      <c r="AO31" s="177"/>
      <c r="AP31" s="177"/>
      <c r="AQ31" s="177"/>
      <c r="AR31" s="177"/>
      <c r="AS31" s="177"/>
      <c r="AT31" s="177"/>
      <c r="AU31" s="220"/>
      <c r="AV31" s="223">
        <f t="shared" si="1"/>
        <v>32</v>
      </c>
      <c r="AW31" s="185"/>
      <c r="AX31" s="131"/>
      <c r="AY31" s="131"/>
      <c r="AZ31" s="131"/>
      <c r="BA31" s="131"/>
      <c r="BB31" s="131"/>
      <c r="BC31" s="131"/>
      <c r="BD31" s="131"/>
      <c r="BE31" s="86"/>
      <c r="BF31" s="223">
        <f t="shared" si="2"/>
        <v>32</v>
      </c>
    </row>
    <row r="32" spans="1:58" ht="24.75" customHeight="1" thickBot="1">
      <c r="A32" s="543"/>
      <c r="B32" s="227" t="s">
        <v>85</v>
      </c>
      <c r="C32" s="97" t="s">
        <v>56</v>
      </c>
      <c r="D32" s="185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86"/>
      <c r="U32" s="213">
        <f t="shared" si="13"/>
        <v>0</v>
      </c>
      <c r="V32" s="185"/>
      <c r="W32" s="188"/>
      <c r="X32" s="185"/>
      <c r="Y32" s="131"/>
      <c r="Z32" s="131"/>
      <c r="AA32" s="131"/>
      <c r="AB32" s="131"/>
      <c r="AC32" s="131"/>
      <c r="AD32" s="131">
        <v>6</v>
      </c>
      <c r="AE32" s="131">
        <v>6</v>
      </c>
      <c r="AF32" s="131">
        <v>6</v>
      </c>
      <c r="AG32" s="131">
        <v>12</v>
      </c>
      <c r="AH32" s="131">
        <v>6</v>
      </c>
      <c r="AI32" s="131"/>
      <c r="AJ32" s="131"/>
      <c r="AK32" s="131"/>
      <c r="AL32" s="177"/>
      <c r="AM32" s="177"/>
      <c r="AN32" s="177"/>
      <c r="AO32" s="177"/>
      <c r="AP32" s="177"/>
      <c r="AQ32" s="177"/>
      <c r="AR32" s="177"/>
      <c r="AS32" s="177"/>
      <c r="AT32" s="177"/>
      <c r="AU32" s="220"/>
      <c r="AV32" s="223">
        <f t="shared" si="1"/>
        <v>36</v>
      </c>
      <c r="AW32" s="185"/>
      <c r="AX32" s="131"/>
      <c r="AY32" s="131"/>
      <c r="AZ32" s="131"/>
      <c r="BA32" s="131"/>
      <c r="BB32" s="131"/>
      <c r="BC32" s="131"/>
      <c r="BD32" s="131"/>
      <c r="BE32" s="86"/>
      <c r="BF32" s="223">
        <f t="shared" si="2"/>
        <v>36</v>
      </c>
    </row>
    <row r="33" spans="1:58" ht="24.75" customHeight="1" thickBot="1">
      <c r="A33" s="543"/>
      <c r="B33" s="227" t="s">
        <v>86</v>
      </c>
      <c r="C33" s="97" t="s">
        <v>57</v>
      </c>
      <c r="D33" s="185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86"/>
      <c r="U33" s="213">
        <f t="shared" si="13"/>
        <v>0</v>
      </c>
      <c r="V33" s="185"/>
      <c r="W33" s="188"/>
      <c r="X33" s="185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>
        <v>24</v>
      </c>
      <c r="AJ33" s="131">
        <v>36</v>
      </c>
      <c r="AK33" s="131">
        <v>12</v>
      </c>
      <c r="AL33" s="177"/>
      <c r="AM33" s="177"/>
      <c r="AN33" s="177"/>
      <c r="AO33" s="177"/>
      <c r="AP33" s="177"/>
      <c r="AQ33" s="177"/>
      <c r="AR33" s="177"/>
      <c r="AS33" s="177"/>
      <c r="AT33" s="177"/>
      <c r="AU33" s="220"/>
      <c r="AV33" s="223">
        <f t="shared" si="1"/>
        <v>72</v>
      </c>
      <c r="AW33" s="185"/>
      <c r="AX33" s="131"/>
      <c r="AY33" s="131"/>
      <c r="AZ33" s="131"/>
      <c r="BA33" s="131"/>
      <c r="BB33" s="131"/>
      <c r="BC33" s="131"/>
      <c r="BD33" s="131"/>
      <c r="BE33" s="86"/>
      <c r="BF33" s="223">
        <f t="shared" si="2"/>
        <v>72</v>
      </c>
    </row>
    <row r="34" spans="1:58" ht="15.75" thickBot="1">
      <c r="A34" s="543"/>
      <c r="B34" s="162"/>
      <c r="C34" s="236" t="s">
        <v>87</v>
      </c>
      <c r="D34" s="72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09"/>
      <c r="T34" s="153"/>
      <c r="U34" s="213">
        <f t="shared" si="13"/>
        <v>0</v>
      </c>
      <c r="V34" s="154"/>
      <c r="W34" s="189"/>
      <c r="X34" s="154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82">
        <v>12</v>
      </c>
      <c r="AL34" s="168"/>
      <c r="AM34" s="168"/>
      <c r="AN34" s="168"/>
      <c r="AO34" s="168"/>
      <c r="AP34" s="168"/>
      <c r="AQ34" s="168"/>
      <c r="AR34" s="168"/>
      <c r="AS34" s="168"/>
      <c r="AT34" s="168"/>
      <c r="AU34" s="175"/>
      <c r="AV34" s="223">
        <f t="shared" si="1"/>
        <v>12</v>
      </c>
      <c r="AW34" s="154">
        <f aca="true" t="shared" si="16" ref="AW34:BE34">AW36+AW37</f>
        <v>0</v>
      </c>
      <c r="AX34" s="109">
        <f t="shared" si="16"/>
        <v>0</v>
      </c>
      <c r="AY34" s="109">
        <f t="shared" si="16"/>
        <v>0</v>
      </c>
      <c r="AZ34" s="109">
        <f t="shared" si="16"/>
        <v>0</v>
      </c>
      <c r="BA34" s="109">
        <f t="shared" si="16"/>
        <v>0</v>
      </c>
      <c r="BB34" s="109">
        <f t="shared" si="16"/>
        <v>0</v>
      </c>
      <c r="BC34" s="109">
        <f t="shared" si="16"/>
        <v>0</v>
      </c>
      <c r="BD34" s="109">
        <f t="shared" si="16"/>
        <v>0</v>
      </c>
      <c r="BE34" s="153">
        <f t="shared" si="16"/>
        <v>0</v>
      </c>
      <c r="BF34" s="223">
        <f t="shared" si="2"/>
        <v>12</v>
      </c>
    </row>
    <row r="35" spans="1:58" ht="23.25" thickBot="1">
      <c r="A35" s="543"/>
      <c r="B35" s="155" t="s">
        <v>60</v>
      </c>
      <c r="C35" s="130" t="s">
        <v>61</v>
      </c>
      <c r="D35" s="64">
        <f>D36+D37</f>
        <v>0</v>
      </c>
      <c r="E35" s="127">
        <f aca="true" t="shared" si="17" ref="E35:BE35">E36+E37</f>
        <v>0</v>
      </c>
      <c r="F35" s="127">
        <f t="shared" si="17"/>
        <v>0</v>
      </c>
      <c r="G35" s="127">
        <f t="shared" si="17"/>
        <v>0</v>
      </c>
      <c r="H35" s="127">
        <f t="shared" si="17"/>
        <v>0</v>
      </c>
      <c r="I35" s="127">
        <f t="shared" si="17"/>
        <v>36</v>
      </c>
      <c r="J35" s="127">
        <f t="shared" si="17"/>
        <v>36</v>
      </c>
      <c r="K35" s="127">
        <f t="shared" si="17"/>
        <v>12</v>
      </c>
      <c r="L35" s="127">
        <f t="shared" si="17"/>
        <v>0</v>
      </c>
      <c r="M35" s="127">
        <f t="shared" si="17"/>
        <v>0</v>
      </c>
      <c r="N35" s="127">
        <f t="shared" si="17"/>
        <v>0</v>
      </c>
      <c r="O35" s="127">
        <f t="shared" si="17"/>
        <v>0</v>
      </c>
      <c r="P35" s="127">
        <f t="shared" si="17"/>
        <v>0</v>
      </c>
      <c r="Q35" s="127">
        <f t="shared" si="17"/>
        <v>0</v>
      </c>
      <c r="R35" s="127">
        <f t="shared" si="17"/>
        <v>0</v>
      </c>
      <c r="S35" s="127">
        <f t="shared" si="17"/>
        <v>0</v>
      </c>
      <c r="T35" s="207">
        <f t="shared" si="17"/>
        <v>0</v>
      </c>
      <c r="U35" s="213">
        <f t="shared" si="13"/>
        <v>84</v>
      </c>
      <c r="V35" s="64">
        <f t="shared" si="17"/>
        <v>0</v>
      </c>
      <c r="W35" s="142">
        <f t="shared" si="17"/>
        <v>0</v>
      </c>
      <c r="X35" s="64">
        <f t="shared" si="17"/>
        <v>0</v>
      </c>
      <c r="Y35" s="127">
        <f t="shared" si="17"/>
        <v>0</v>
      </c>
      <c r="Z35" s="127">
        <f t="shared" si="17"/>
        <v>0</v>
      </c>
      <c r="AA35" s="127">
        <f t="shared" si="17"/>
        <v>0</v>
      </c>
      <c r="AB35" s="127">
        <f t="shared" si="17"/>
        <v>0</v>
      </c>
      <c r="AC35" s="127">
        <f t="shared" si="17"/>
        <v>0</v>
      </c>
      <c r="AD35" s="127">
        <f t="shared" si="17"/>
        <v>0</v>
      </c>
      <c r="AE35" s="127">
        <f t="shared" si="17"/>
        <v>0</v>
      </c>
      <c r="AF35" s="127">
        <f t="shared" si="17"/>
        <v>0</v>
      </c>
      <c r="AG35" s="127">
        <f t="shared" si="17"/>
        <v>0</v>
      </c>
      <c r="AH35" s="127">
        <f t="shared" si="17"/>
        <v>0</v>
      </c>
      <c r="AI35" s="127">
        <f t="shared" si="17"/>
        <v>0</v>
      </c>
      <c r="AJ35" s="127">
        <f t="shared" si="17"/>
        <v>0</v>
      </c>
      <c r="AK35" s="127">
        <f t="shared" si="17"/>
        <v>0</v>
      </c>
      <c r="AL35" s="167">
        <f t="shared" si="17"/>
        <v>0</v>
      </c>
      <c r="AM35" s="167">
        <f t="shared" si="17"/>
        <v>0</v>
      </c>
      <c r="AN35" s="167">
        <f t="shared" si="17"/>
        <v>0</v>
      </c>
      <c r="AO35" s="167">
        <f t="shared" si="17"/>
        <v>0</v>
      </c>
      <c r="AP35" s="167">
        <f t="shared" si="17"/>
        <v>0</v>
      </c>
      <c r="AQ35" s="167">
        <f t="shared" si="17"/>
        <v>0</v>
      </c>
      <c r="AR35" s="167">
        <f t="shared" si="17"/>
        <v>0</v>
      </c>
      <c r="AS35" s="167">
        <f t="shared" si="17"/>
        <v>0</v>
      </c>
      <c r="AT35" s="167">
        <f t="shared" si="17"/>
        <v>0</v>
      </c>
      <c r="AU35" s="218">
        <f t="shared" si="17"/>
        <v>0</v>
      </c>
      <c r="AV35" s="223">
        <f t="shared" si="1"/>
        <v>0</v>
      </c>
      <c r="AW35" s="64">
        <f t="shared" si="17"/>
        <v>0</v>
      </c>
      <c r="AX35" s="127">
        <f t="shared" si="17"/>
        <v>0</v>
      </c>
      <c r="AY35" s="127">
        <f t="shared" si="17"/>
        <v>0</v>
      </c>
      <c r="AZ35" s="127">
        <f t="shared" si="17"/>
        <v>0</v>
      </c>
      <c r="BA35" s="127">
        <f t="shared" si="17"/>
        <v>0</v>
      </c>
      <c r="BB35" s="127">
        <f t="shared" si="17"/>
        <v>0</v>
      </c>
      <c r="BC35" s="127">
        <f t="shared" si="17"/>
        <v>0</v>
      </c>
      <c r="BD35" s="127">
        <f t="shared" si="17"/>
        <v>0</v>
      </c>
      <c r="BE35" s="207">
        <f t="shared" si="17"/>
        <v>0</v>
      </c>
      <c r="BF35" s="223">
        <f t="shared" si="2"/>
        <v>84</v>
      </c>
    </row>
    <row r="36" spans="1:58" ht="15.75" thickBot="1">
      <c r="A36" s="543"/>
      <c r="B36" s="133" t="s">
        <v>102</v>
      </c>
      <c r="C36" s="134" t="s">
        <v>57</v>
      </c>
      <c r="D36" s="135"/>
      <c r="E36" s="136"/>
      <c r="F36" s="136"/>
      <c r="G36" s="136"/>
      <c r="H36" s="136"/>
      <c r="I36" s="136">
        <v>36</v>
      </c>
      <c r="J36" s="136">
        <v>36</v>
      </c>
      <c r="K36" s="28"/>
      <c r="L36" s="28"/>
      <c r="M36" s="28"/>
      <c r="N36" s="28"/>
      <c r="O36" s="28"/>
      <c r="P36" s="28"/>
      <c r="Q36" s="28"/>
      <c r="R36" s="28"/>
      <c r="S36" s="28"/>
      <c r="T36" s="27"/>
      <c r="U36" s="213">
        <f t="shared" si="13"/>
        <v>72</v>
      </c>
      <c r="V36" s="46"/>
      <c r="W36" s="99"/>
      <c r="X36" s="29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9"/>
      <c r="AV36" s="223">
        <f t="shared" si="1"/>
        <v>0</v>
      </c>
      <c r="AW36" s="46"/>
      <c r="AX36" s="47"/>
      <c r="AY36" s="47"/>
      <c r="AZ36" s="47"/>
      <c r="BA36" s="47"/>
      <c r="BB36" s="47"/>
      <c r="BC36" s="47"/>
      <c r="BD36" s="47"/>
      <c r="BE36" s="51"/>
      <c r="BF36" s="223">
        <f t="shared" si="2"/>
        <v>72</v>
      </c>
    </row>
    <row r="37" spans="1:58" ht="15.75" thickBot="1">
      <c r="A37" s="543"/>
      <c r="B37" s="133"/>
      <c r="C37" s="94" t="s">
        <v>103</v>
      </c>
      <c r="D37" s="135"/>
      <c r="E37" s="136"/>
      <c r="F37" s="136"/>
      <c r="G37" s="136"/>
      <c r="H37" s="136"/>
      <c r="I37" s="136"/>
      <c r="J37" s="136"/>
      <c r="K37" s="161">
        <v>12</v>
      </c>
      <c r="L37" s="136"/>
      <c r="M37" s="136"/>
      <c r="N37" s="136"/>
      <c r="O37" s="136"/>
      <c r="P37" s="136"/>
      <c r="Q37" s="136"/>
      <c r="R37" s="136"/>
      <c r="S37" s="136"/>
      <c r="T37" s="208"/>
      <c r="U37" s="213">
        <f t="shared" si="13"/>
        <v>12</v>
      </c>
      <c r="V37" s="138"/>
      <c r="W37" s="137"/>
      <c r="X37" s="135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80"/>
      <c r="AM37" s="180"/>
      <c r="AN37" s="180"/>
      <c r="AO37" s="180"/>
      <c r="AP37" s="180"/>
      <c r="AQ37" s="180"/>
      <c r="AR37" s="180"/>
      <c r="AS37" s="180"/>
      <c r="AT37" s="180"/>
      <c r="AU37" s="181"/>
      <c r="AV37" s="223">
        <f t="shared" si="1"/>
        <v>0</v>
      </c>
      <c r="AW37" s="138"/>
      <c r="AX37" s="139"/>
      <c r="AY37" s="139"/>
      <c r="AZ37" s="139"/>
      <c r="BA37" s="139"/>
      <c r="BB37" s="139"/>
      <c r="BC37" s="139"/>
      <c r="BD37" s="139"/>
      <c r="BE37" s="140"/>
      <c r="BF37" s="223">
        <f t="shared" si="2"/>
        <v>12</v>
      </c>
    </row>
    <row r="38" spans="1:91" ht="18" customHeight="1" thickBot="1">
      <c r="A38" s="543"/>
      <c r="B38" s="156" t="s">
        <v>88</v>
      </c>
      <c r="C38" s="237" t="s">
        <v>89</v>
      </c>
      <c r="D38" s="157">
        <f>D39+D40+D41+D42+D43+D44</f>
        <v>10</v>
      </c>
      <c r="E38" s="157">
        <f aca="true" t="shared" si="18" ref="E38:U38">E39+E40+E41+E42+E43+E44</f>
        <v>10</v>
      </c>
      <c r="F38" s="157">
        <f t="shared" si="18"/>
        <v>10</v>
      </c>
      <c r="G38" s="157">
        <f t="shared" si="18"/>
        <v>10</v>
      </c>
      <c r="H38" s="157">
        <f t="shared" si="18"/>
        <v>10</v>
      </c>
      <c r="I38" s="157">
        <f t="shared" si="18"/>
        <v>0</v>
      </c>
      <c r="J38" s="157">
        <f t="shared" si="18"/>
        <v>0</v>
      </c>
      <c r="K38" s="157">
        <f t="shared" si="18"/>
        <v>0</v>
      </c>
      <c r="L38" s="157">
        <f t="shared" si="18"/>
        <v>10</v>
      </c>
      <c r="M38" s="157">
        <f t="shared" si="18"/>
        <v>10</v>
      </c>
      <c r="N38" s="157">
        <f t="shared" si="18"/>
        <v>12</v>
      </c>
      <c r="O38" s="157">
        <f t="shared" si="18"/>
        <v>14</v>
      </c>
      <c r="P38" s="157">
        <f t="shared" si="18"/>
        <v>12</v>
      </c>
      <c r="Q38" s="157">
        <f t="shared" si="18"/>
        <v>12</v>
      </c>
      <c r="R38" s="157">
        <f t="shared" si="18"/>
        <v>10</v>
      </c>
      <c r="S38" s="157">
        <f t="shared" si="18"/>
        <v>6</v>
      </c>
      <c r="T38" s="183">
        <f t="shared" si="18"/>
        <v>4</v>
      </c>
      <c r="U38" s="214">
        <f t="shared" si="18"/>
        <v>140</v>
      </c>
      <c r="V38" s="157">
        <f aca="true" t="shared" si="19" ref="V38:AU38">V39+V41+V42+V43+V44</f>
        <v>0</v>
      </c>
      <c r="W38" s="190">
        <f t="shared" si="19"/>
        <v>0</v>
      </c>
      <c r="X38" s="157">
        <f t="shared" si="19"/>
        <v>12</v>
      </c>
      <c r="Y38" s="157">
        <f t="shared" si="19"/>
        <v>12</v>
      </c>
      <c r="Z38" s="157">
        <f t="shared" si="19"/>
        <v>12</v>
      </c>
      <c r="AA38" s="157">
        <f t="shared" si="19"/>
        <v>12</v>
      </c>
      <c r="AB38" s="157">
        <f t="shared" si="19"/>
        <v>12</v>
      </c>
      <c r="AC38" s="157">
        <f t="shared" si="19"/>
        <v>18</v>
      </c>
      <c r="AD38" s="157">
        <f t="shared" si="19"/>
        <v>18</v>
      </c>
      <c r="AE38" s="157">
        <f t="shared" si="19"/>
        <v>18</v>
      </c>
      <c r="AF38" s="157">
        <f t="shared" si="19"/>
        <v>22</v>
      </c>
      <c r="AG38" s="157">
        <f t="shared" si="19"/>
        <v>18</v>
      </c>
      <c r="AH38" s="157">
        <f t="shared" si="19"/>
        <v>24</v>
      </c>
      <c r="AI38" s="157">
        <f t="shared" si="19"/>
        <v>12</v>
      </c>
      <c r="AJ38" s="157">
        <f t="shared" si="19"/>
        <v>0</v>
      </c>
      <c r="AK38" s="157">
        <f t="shared" si="19"/>
        <v>12</v>
      </c>
      <c r="AL38" s="170">
        <f t="shared" si="19"/>
        <v>0</v>
      </c>
      <c r="AM38" s="170">
        <f t="shared" si="19"/>
        <v>0</v>
      </c>
      <c r="AN38" s="170">
        <f t="shared" si="19"/>
        <v>0</v>
      </c>
      <c r="AO38" s="170">
        <f t="shared" si="19"/>
        <v>0</v>
      </c>
      <c r="AP38" s="170">
        <f t="shared" si="19"/>
        <v>0</v>
      </c>
      <c r="AQ38" s="170">
        <f t="shared" si="19"/>
        <v>0</v>
      </c>
      <c r="AR38" s="170">
        <f t="shared" si="19"/>
        <v>0</v>
      </c>
      <c r="AS38" s="170">
        <f t="shared" si="19"/>
        <v>0</v>
      </c>
      <c r="AT38" s="170">
        <f t="shared" si="19"/>
        <v>0</v>
      </c>
      <c r="AU38" s="171">
        <f t="shared" si="19"/>
        <v>0</v>
      </c>
      <c r="AV38" s="223">
        <f t="shared" si="1"/>
        <v>202</v>
      </c>
      <c r="AW38" s="157">
        <f aca="true" t="shared" si="20" ref="AW38:BE38">AW39+AW41+AW42+AW43+AW44</f>
        <v>0</v>
      </c>
      <c r="AX38" s="157">
        <f t="shared" si="20"/>
        <v>0</v>
      </c>
      <c r="AY38" s="157">
        <f t="shared" si="20"/>
        <v>0</v>
      </c>
      <c r="AZ38" s="157">
        <f t="shared" si="20"/>
        <v>0</v>
      </c>
      <c r="BA38" s="157">
        <f t="shared" si="20"/>
        <v>0</v>
      </c>
      <c r="BB38" s="157">
        <f t="shared" si="20"/>
        <v>0</v>
      </c>
      <c r="BC38" s="157">
        <f t="shared" si="20"/>
        <v>0</v>
      </c>
      <c r="BD38" s="157">
        <f t="shared" si="20"/>
        <v>0</v>
      </c>
      <c r="BE38" s="183">
        <f t="shared" si="20"/>
        <v>0</v>
      </c>
      <c r="BF38" s="223">
        <f t="shared" si="2"/>
        <v>342</v>
      </c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</row>
    <row r="39" spans="1:91" ht="26.25" customHeight="1" thickBot="1">
      <c r="A39" s="543"/>
      <c r="B39" s="238" t="s">
        <v>90</v>
      </c>
      <c r="C39" s="239" t="s">
        <v>91</v>
      </c>
      <c r="D39" s="25">
        <v>8</v>
      </c>
      <c r="E39" s="17">
        <v>8</v>
      </c>
      <c r="F39" s="17">
        <v>8</v>
      </c>
      <c r="G39" s="17">
        <v>8</v>
      </c>
      <c r="H39" s="17">
        <v>8</v>
      </c>
      <c r="I39" s="17"/>
      <c r="J39" s="17"/>
      <c r="K39" s="17"/>
      <c r="L39" s="17">
        <v>10</v>
      </c>
      <c r="M39" s="17">
        <v>10</v>
      </c>
      <c r="N39" s="17">
        <v>10</v>
      </c>
      <c r="O39" s="17">
        <v>10</v>
      </c>
      <c r="P39" s="17">
        <v>10</v>
      </c>
      <c r="Q39" s="17">
        <v>4</v>
      </c>
      <c r="R39" s="17"/>
      <c r="S39" s="17"/>
      <c r="T39" s="30"/>
      <c r="U39" s="214">
        <f>SUM(D39:T39)</f>
        <v>94</v>
      </c>
      <c r="V39" s="25"/>
      <c r="W39" s="88"/>
      <c r="X39" s="25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3"/>
      <c r="AM39" s="163"/>
      <c r="AN39" s="163"/>
      <c r="AO39" s="163"/>
      <c r="AP39" s="163"/>
      <c r="AQ39" s="163"/>
      <c r="AR39" s="163"/>
      <c r="AS39" s="163"/>
      <c r="AT39" s="163"/>
      <c r="AU39" s="164"/>
      <c r="AV39" s="223">
        <f t="shared" si="1"/>
        <v>0</v>
      </c>
      <c r="AW39" s="25"/>
      <c r="AX39" s="17"/>
      <c r="AY39" s="17"/>
      <c r="AZ39" s="17"/>
      <c r="BA39" s="17"/>
      <c r="BB39" s="17"/>
      <c r="BC39" s="17"/>
      <c r="BD39" s="17"/>
      <c r="BE39" s="30"/>
      <c r="BF39" s="223">
        <f t="shared" si="2"/>
        <v>94</v>
      </c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</row>
    <row r="40" spans="1:91" ht="21.75" customHeight="1" thickBot="1">
      <c r="A40" s="543"/>
      <c r="B40" s="238" t="s">
        <v>90</v>
      </c>
      <c r="C40" s="240" t="s">
        <v>59</v>
      </c>
      <c r="D40" s="2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67">
        <v>6</v>
      </c>
      <c r="S40" s="17"/>
      <c r="T40" s="30"/>
      <c r="U40" s="214">
        <f>SUM(D40:T40)</f>
        <v>6</v>
      </c>
      <c r="V40" s="25"/>
      <c r="W40" s="88"/>
      <c r="X40" s="25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3"/>
      <c r="AM40" s="163"/>
      <c r="AN40" s="163"/>
      <c r="AO40" s="163"/>
      <c r="AP40" s="163"/>
      <c r="AQ40" s="163"/>
      <c r="AR40" s="163"/>
      <c r="AS40" s="163"/>
      <c r="AT40" s="163"/>
      <c r="AU40" s="164"/>
      <c r="AV40" s="223">
        <f t="shared" si="1"/>
        <v>0</v>
      </c>
      <c r="AW40" s="25"/>
      <c r="AX40" s="17"/>
      <c r="AY40" s="17"/>
      <c r="AZ40" s="17"/>
      <c r="BA40" s="17"/>
      <c r="BB40" s="17"/>
      <c r="BC40" s="17"/>
      <c r="BD40" s="17"/>
      <c r="BE40" s="30"/>
      <c r="BF40" s="223">
        <f t="shared" si="2"/>
        <v>6</v>
      </c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</row>
    <row r="41" spans="1:91" ht="21.75" customHeight="1" thickBot="1">
      <c r="A41" s="543"/>
      <c r="B41" s="241" t="s">
        <v>92</v>
      </c>
      <c r="C41" s="242" t="s">
        <v>93</v>
      </c>
      <c r="D41" s="25">
        <v>2</v>
      </c>
      <c r="E41" s="17">
        <v>2</v>
      </c>
      <c r="F41" s="17">
        <v>2</v>
      </c>
      <c r="G41" s="17">
        <v>2</v>
      </c>
      <c r="H41" s="17">
        <v>2</v>
      </c>
      <c r="I41" s="17"/>
      <c r="J41" s="17"/>
      <c r="K41" s="17"/>
      <c r="L41" s="17"/>
      <c r="M41" s="17"/>
      <c r="N41" s="17">
        <v>2</v>
      </c>
      <c r="O41" s="17">
        <v>4</v>
      </c>
      <c r="P41" s="17">
        <v>2</v>
      </c>
      <c r="Q41" s="17">
        <v>8</v>
      </c>
      <c r="R41" s="17">
        <v>4</v>
      </c>
      <c r="S41" s="17">
        <v>6</v>
      </c>
      <c r="T41" s="30">
        <v>4</v>
      </c>
      <c r="U41" s="214">
        <f>SUM(D41:T41)</f>
        <v>40</v>
      </c>
      <c r="V41" s="25"/>
      <c r="W41" s="88"/>
      <c r="X41" s="25">
        <v>12</v>
      </c>
      <c r="Y41" s="17">
        <v>12</v>
      </c>
      <c r="Z41" s="17">
        <v>12</v>
      </c>
      <c r="AA41" s="17">
        <v>12</v>
      </c>
      <c r="AB41" s="17">
        <v>12</v>
      </c>
      <c r="AC41" s="17">
        <v>12</v>
      </c>
      <c r="AD41" s="17">
        <v>12</v>
      </c>
      <c r="AE41" s="17">
        <v>12</v>
      </c>
      <c r="AF41" s="17">
        <v>10</v>
      </c>
      <c r="AG41" s="17">
        <v>12</v>
      </c>
      <c r="AH41" s="17"/>
      <c r="AI41" s="17"/>
      <c r="AJ41" s="17"/>
      <c r="AK41" s="17"/>
      <c r="AL41" s="163"/>
      <c r="AM41" s="163"/>
      <c r="AN41" s="163"/>
      <c r="AO41" s="163"/>
      <c r="AP41" s="163"/>
      <c r="AQ41" s="163"/>
      <c r="AR41" s="163"/>
      <c r="AS41" s="163"/>
      <c r="AT41" s="163"/>
      <c r="AU41" s="164"/>
      <c r="AV41" s="223">
        <f t="shared" si="1"/>
        <v>118</v>
      </c>
      <c r="AW41" s="25"/>
      <c r="AX41" s="17"/>
      <c r="AY41" s="17"/>
      <c r="AZ41" s="17"/>
      <c r="BA41" s="17"/>
      <c r="BB41" s="17"/>
      <c r="BC41" s="17"/>
      <c r="BD41" s="17"/>
      <c r="BE41" s="30"/>
      <c r="BF41" s="223">
        <f t="shared" si="2"/>
        <v>158</v>
      </c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</row>
    <row r="42" spans="1:91" ht="21.75" customHeight="1" thickBot="1">
      <c r="A42" s="543"/>
      <c r="B42" s="241" t="s">
        <v>94</v>
      </c>
      <c r="C42" s="97" t="s">
        <v>56</v>
      </c>
      <c r="D42" s="2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30"/>
      <c r="U42" s="214">
        <f>SUM(D42:T42)</f>
        <v>0</v>
      </c>
      <c r="V42" s="25"/>
      <c r="W42" s="88"/>
      <c r="X42" s="25"/>
      <c r="Y42" s="17"/>
      <c r="Z42" s="17"/>
      <c r="AA42" s="17"/>
      <c r="AB42" s="17"/>
      <c r="AC42" s="17">
        <v>6</v>
      </c>
      <c r="AD42" s="17">
        <v>6</v>
      </c>
      <c r="AE42" s="17">
        <v>6</v>
      </c>
      <c r="AF42" s="17">
        <v>12</v>
      </c>
      <c r="AG42" s="17">
        <v>6</v>
      </c>
      <c r="AH42" s="17"/>
      <c r="AI42" s="17"/>
      <c r="AJ42" s="17"/>
      <c r="AK42" s="17"/>
      <c r="AL42" s="163"/>
      <c r="AM42" s="163"/>
      <c r="AN42" s="163"/>
      <c r="AO42" s="163"/>
      <c r="AP42" s="163"/>
      <c r="AQ42" s="163"/>
      <c r="AR42" s="163"/>
      <c r="AS42" s="163"/>
      <c r="AT42" s="163"/>
      <c r="AU42" s="164"/>
      <c r="AV42" s="223">
        <f t="shared" si="1"/>
        <v>36</v>
      </c>
      <c r="AW42" s="25"/>
      <c r="AX42" s="17"/>
      <c r="AY42" s="17"/>
      <c r="AZ42" s="17"/>
      <c r="BA42" s="17"/>
      <c r="BB42" s="17"/>
      <c r="BC42" s="17"/>
      <c r="BD42" s="17"/>
      <c r="BE42" s="30"/>
      <c r="BF42" s="223">
        <f t="shared" si="2"/>
        <v>36</v>
      </c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</row>
    <row r="43" spans="1:91" ht="21.75" customHeight="1" thickBot="1">
      <c r="A43" s="543"/>
      <c r="B43" s="243" t="s">
        <v>95</v>
      </c>
      <c r="C43" s="103" t="s">
        <v>57</v>
      </c>
      <c r="D43" s="113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18"/>
      <c r="U43" s="215">
        <f t="shared" si="13"/>
        <v>0</v>
      </c>
      <c r="V43" s="113"/>
      <c r="W43" s="158"/>
      <c r="X43" s="113"/>
      <c r="Y43" s="98"/>
      <c r="Z43" s="98"/>
      <c r="AA43" s="98"/>
      <c r="AB43" s="98"/>
      <c r="AC43" s="98"/>
      <c r="AD43" s="98"/>
      <c r="AE43" s="98"/>
      <c r="AF43" s="98"/>
      <c r="AG43" s="98"/>
      <c r="AH43" s="98">
        <v>24</v>
      </c>
      <c r="AI43" s="98">
        <v>12</v>
      </c>
      <c r="AJ43" s="98"/>
      <c r="AK43" s="98"/>
      <c r="AL43" s="165"/>
      <c r="AM43" s="165"/>
      <c r="AN43" s="165"/>
      <c r="AO43" s="165"/>
      <c r="AP43" s="165"/>
      <c r="AQ43" s="165"/>
      <c r="AR43" s="165"/>
      <c r="AS43" s="165"/>
      <c r="AT43" s="165"/>
      <c r="AU43" s="166"/>
      <c r="AV43" s="223">
        <f t="shared" si="1"/>
        <v>36</v>
      </c>
      <c r="AW43" s="113"/>
      <c r="AX43" s="98"/>
      <c r="AY43" s="98"/>
      <c r="AZ43" s="98"/>
      <c r="BA43" s="98"/>
      <c r="BB43" s="98"/>
      <c r="BC43" s="98"/>
      <c r="BD43" s="98"/>
      <c r="BE43" s="118"/>
      <c r="BF43" s="223">
        <f t="shared" si="2"/>
        <v>36</v>
      </c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</row>
    <row r="44" spans="1:91" ht="21" customHeight="1" thickBot="1">
      <c r="A44" s="543"/>
      <c r="B44" s="241"/>
      <c r="C44" s="94" t="s">
        <v>96</v>
      </c>
      <c r="D44" s="2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30"/>
      <c r="U44" s="216">
        <f t="shared" si="13"/>
        <v>0</v>
      </c>
      <c r="V44" s="25"/>
      <c r="W44" s="88"/>
      <c r="X44" s="25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67">
        <v>12</v>
      </c>
      <c r="AL44" s="163"/>
      <c r="AM44" s="163"/>
      <c r="AN44" s="163"/>
      <c r="AO44" s="163"/>
      <c r="AP44" s="163"/>
      <c r="AQ44" s="163"/>
      <c r="AR44" s="163"/>
      <c r="AS44" s="163"/>
      <c r="AT44" s="163"/>
      <c r="AU44" s="164"/>
      <c r="AV44" s="223">
        <f t="shared" si="1"/>
        <v>12</v>
      </c>
      <c r="AW44" s="25"/>
      <c r="AX44" s="17"/>
      <c r="AY44" s="17"/>
      <c r="AZ44" s="17"/>
      <c r="BA44" s="17"/>
      <c r="BB44" s="17"/>
      <c r="BC44" s="17"/>
      <c r="BD44" s="17"/>
      <c r="BE44" s="30"/>
      <c r="BF44" s="223">
        <f t="shared" si="2"/>
        <v>12</v>
      </c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</row>
    <row r="45" spans="1:91" ht="21" customHeight="1" thickBot="1">
      <c r="A45" s="124"/>
      <c r="B45" s="159" t="s">
        <v>97</v>
      </c>
      <c r="C45" s="244" t="s">
        <v>98</v>
      </c>
      <c r="D45" s="2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30"/>
      <c r="U45" s="216">
        <f t="shared" si="13"/>
        <v>0</v>
      </c>
      <c r="V45" s="25"/>
      <c r="W45" s="88"/>
      <c r="X45" s="25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3">
        <v>36</v>
      </c>
      <c r="AM45" s="163">
        <v>36</v>
      </c>
      <c r="AN45" s="163">
        <v>36</v>
      </c>
      <c r="AO45" s="163">
        <v>36</v>
      </c>
      <c r="AP45" s="163"/>
      <c r="AQ45" s="163"/>
      <c r="AR45" s="163"/>
      <c r="AS45" s="163"/>
      <c r="AT45" s="163"/>
      <c r="AU45" s="164"/>
      <c r="AV45" s="223">
        <f t="shared" si="1"/>
        <v>144</v>
      </c>
      <c r="AW45" s="25"/>
      <c r="AX45" s="17"/>
      <c r="AY45" s="17"/>
      <c r="AZ45" s="17"/>
      <c r="BA45" s="17"/>
      <c r="BB45" s="17"/>
      <c r="BC45" s="17"/>
      <c r="BD45" s="17"/>
      <c r="BE45" s="30"/>
      <c r="BF45" s="223">
        <f t="shared" si="2"/>
        <v>144</v>
      </c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</row>
    <row r="46" spans="1:91" ht="36.75" customHeight="1" thickBot="1">
      <c r="A46" s="124"/>
      <c r="B46" s="159" t="s">
        <v>99</v>
      </c>
      <c r="C46" s="245" t="s">
        <v>100</v>
      </c>
      <c r="D46" s="2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30"/>
      <c r="U46" s="216">
        <f t="shared" si="13"/>
        <v>0</v>
      </c>
      <c r="V46" s="25"/>
      <c r="W46" s="88"/>
      <c r="X46" s="2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3"/>
      <c r="AM46" s="163"/>
      <c r="AN46" s="163"/>
      <c r="AO46" s="163"/>
      <c r="AP46" s="163">
        <v>36</v>
      </c>
      <c r="AQ46" s="163">
        <v>36</v>
      </c>
      <c r="AR46" s="163">
        <v>36</v>
      </c>
      <c r="AS46" s="163">
        <v>36</v>
      </c>
      <c r="AT46" s="163">
        <v>36</v>
      </c>
      <c r="AU46" s="164">
        <v>36</v>
      </c>
      <c r="AV46" s="223">
        <f t="shared" si="1"/>
        <v>216</v>
      </c>
      <c r="AW46" s="25"/>
      <c r="AX46" s="17"/>
      <c r="AY46" s="17"/>
      <c r="AZ46" s="17"/>
      <c r="BA46" s="17"/>
      <c r="BB46" s="17"/>
      <c r="BC46" s="17"/>
      <c r="BD46" s="17"/>
      <c r="BE46" s="30"/>
      <c r="BF46" s="223">
        <f t="shared" si="2"/>
        <v>216</v>
      </c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</row>
    <row r="47" spans="1:58" ht="16.5" thickBot="1">
      <c r="A47" s="89"/>
      <c r="B47" s="561" t="s">
        <v>101</v>
      </c>
      <c r="C47" s="562"/>
      <c r="D47" s="196">
        <f aca="true" t="shared" si="21" ref="D47:T47">D46+D45+D27+D25+D19+D17+D11</f>
        <v>36</v>
      </c>
      <c r="E47" s="196">
        <f t="shared" si="21"/>
        <v>36</v>
      </c>
      <c r="F47" s="196">
        <f t="shared" si="21"/>
        <v>36</v>
      </c>
      <c r="G47" s="196">
        <f t="shared" si="21"/>
        <v>36</v>
      </c>
      <c r="H47" s="196">
        <f t="shared" si="21"/>
        <v>36</v>
      </c>
      <c r="I47" s="196">
        <f t="shared" si="21"/>
        <v>36</v>
      </c>
      <c r="J47" s="196">
        <f t="shared" si="21"/>
        <v>36</v>
      </c>
      <c r="K47" s="196">
        <f t="shared" si="21"/>
        <v>34</v>
      </c>
      <c r="L47" s="196">
        <f t="shared" si="21"/>
        <v>38</v>
      </c>
      <c r="M47" s="196">
        <f t="shared" si="21"/>
        <v>36</v>
      </c>
      <c r="N47" s="196">
        <f t="shared" si="21"/>
        <v>36</v>
      </c>
      <c r="O47" s="196">
        <f t="shared" si="21"/>
        <v>36</v>
      </c>
      <c r="P47" s="196">
        <f t="shared" si="21"/>
        <v>36</v>
      </c>
      <c r="Q47" s="196">
        <f t="shared" si="21"/>
        <v>36</v>
      </c>
      <c r="R47" s="196">
        <f t="shared" si="21"/>
        <v>36</v>
      </c>
      <c r="S47" s="196">
        <f t="shared" si="21"/>
        <v>36</v>
      </c>
      <c r="T47" s="209">
        <f t="shared" si="21"/>
        <v>36</v>
      </c>
      <c r="U47" s="217">
        <f t="shared" si="13"/>
        <v>612</v>
      </c>
      <c r="V47" s="211">
        <f aca="true" t="shared" si="22" ref="V47:AU47">V46+V45+V27+V25+V19+V17+V11</f>
        <v>0</v>
      </c>
      <c r="W47" s="197">
        <f t="shared" si="22"/>
        <v>0</v>
      </c>
      <c r="X47" s="198">
        <f t="shared" si="22"/>
        <v>36</v>
      </c>
      <c r="Y47" s="196">
        <f t="shared" si="22"/>
        <v>36</v>
      </c>
      <c r="Z47" s="196">
        <f t="shared" si="22"/>
        <v>36</v>
      </c>
      <c r="AA47" s="196">
        <f t="shared" si="22"/>
        <v>36</v>
      </c>
      <c r="AB47" s="196">
        <f t="shared" si="22"/>
        <v>36</v>
      </c>
      <c r="AC47" s="196">
        <f t="shared" si="22"/>
        <v>36</v>
      </c>
      <c r="AD47" s="196">
        <f t="shared" si="22"/>
        <v>36</v>
      </c>
      <c r="AE47" s="196">
        <f t="shared" si="22"/>
        <v>36</v>
      </c>
      <c r="AF47" s="196">
        <f t="shared" si="22"/>
        <v>36</v>
      </c>
      <c r="AG47" s="196">
        <f t="shared" si="22"/>
        <v>36</v>
      </c>
      <c r="AH47" s="196">
        <f t="shared" si="22"/>
        <v>36</v>
      </c>
      <c r="AI47" s="196">
        <f t="shared" si="22"/>
        <v>36</v>
      </c>
      <c r="AJ47" s="196">
        <f t="shared" si="22"/>
        <v>36</v>
      </c>
      <c r="AK47" s="196">
        <f t="shared" si="22"/>
        <v>36</v>
      </c>
      <c r="AL47" s="199">
        <f t="shared" si="22"/>
        <v>36</v>
      </c>
      <c r="AM47" s="199">
        <f t="shared" si="22"/>
        <v>36</v>
      </c>
      <c r="AN47" s="199">
        <f t="shared" si="22"/>
        <v>36</v>
      </c>
      <c r="AO47" s="199">
        <f t="shared" si="22"/>
        <v>36</v>
      </c>
      <c r="AP47" s="199">
        <f t="shared" si="22"/>
        <v>36</v>
      </c>
      <c r="AQ47" s="199">
        <f t="shared" si="22"/>
        <v>36</v>
      </c>
      <c r="AR47" s="199">
        <f t="shared" si="22"/>
        <v>36</v>
      </c>
      <c r="AS47" s="199">
        <f t="shared" si="22"/>
        <v>36</v>
      </c>
      <c r="AT47" s="199">
        <f t="shared" si="22"/>
        <v>36</v>
      </c>
      <c r="AU47" s="221">
        <f t="shared" si="22"/>
        <v>36</v>
      </c>
      <c r="AV47" s="224">
        <f t="shared" si="1"/>
        <v>864</v>
      </c>
      <c r="AW47" s="198">
        <f aca="true" t="shared" si="23" ref="AW47:BE47">AW46+AW45+AW27+AW25+AW19+AW17+AW11</f>
        <v>0</v>
      </c>
      <c r="AX47" s="196">
        <f t="shared" si="23"/>
        <v>0</v>
      </c>
      <c r="AY47" s="196">
        <f t="shared" si="23"/>
        <v>0</v>
      </c>
      <c r="AZ47" s="196">
        <f t="shared" si="23"/>
        <v>0</v>
      </c>
      <c r="BA47" s="196">
        <f t="shared" si="23"/>
        <v>0</v>
      </c>
      <c r="BB47" s="196">
        <f t="shared" si="23"/>
        <v>0</v>
      </c>
      <c r="BC47" s="196">
        <f t="shared" si="23"/>
        <v>0</v>
      </c>
      <c r="BD47" s="196">
        <f t="shared" si="23"/>
        <v>0</v>
      </c>
      <c r="BE47" s="209">
        <f t="shared" si="23"/>
        <v>0</v>
      </c>
      <c r="BF47" s="224">
        <f t="shared" si="2"/>
        <v>1476</v>
      </c>
    </row>
    <row r="48" spans="4:58" ht="15">
      <c r="D48" s="14"/>
      <c r="E48" s="14"/>
      <c r="F48" s="14"/>
      <c r="G48" s="15"/>
      <c r="H48" s="15"/>
      <c r="I48" s="15"/>
      <c r="J48" s="15"/>
      <c r="K48" s="15"/>
      <c r="L48" s="15"/>
      <c r="M48" s="15"/>
      <c r="N48" s="19"/>
      <c r="O48" s="15"/>
      <c r="P48" s="15"/>
      <c r="Q48" s="19"/>
      <c r="R48" s="19"/>
      <c r="S48" s="16"/>
      <c r="T48" s="20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4:58" ht="1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ht="15">
      <c r="BF50"/>
    </row>
    <row r="51" spans="39:58" ht="15">
      <c r="AM51" s="5"/>
      <c r="BF51"/>
    </row>
    <row r="52" spans="30:58" ht="15">
      <c r="AD52" t="s">
        <v>44</v>
      </c>
      <c r="BF52"/>
    </row>
    <row r="53" ht="15">
      <c r="BF53"/>
    </row>
    <row r="54" ht="15">
      <c r="BF54"/>
    </row>
    <row r="55" ht="15">
      <c r="BF55"/>
    </row>
    <row r="56" ht="15">
      <c r="BF56"/>
    </row>
    <row r="57" ht="15">
      <c r="BF57"/>
    </row>
    <row r="58" ht="15">
      <c r="BF58"/>
    </row>
    <row r="59" ht="15">
      <c r="BF59"/>
    </row>
    <row r="60" ht="15">
      <c r="BF60"/>
    </row>
    <row r="61" ht="15">
      <c r="BF61"/>
    </row>
    <row r="62" ht="15">
      <c r="BF62"/>
    </row>
    <row r="63" ht="15">
      <c r="BF63"/>
    </row>
    <row r="64" ht="15">
      <c r="BF64"/>
    </row>
    <row r="65" ht="15">
      <c r="BF65"/>
    </row>
    <row r="66" ht="15">
      <c r="BF66"/>
    </row>
    <row r="67" ht="15">
      <c r="BF67"/>
    </row>
    <row r="68" ht="15">
      <c r="BF68"/>
    </row>
    <row r="69" ht="15">
      <c r="BF69"/>
    </row>
    <row r="70" ht="15">
      <c r="BF70"/>
    </row>
    <row r="71" ht="15">
      <c r="BF71"/>
    </row>
    <row r="72" ht="15">
      <c r="BF72"/>
    </row>
    <row r="73" ht="15">
      <c r="BF73"/>
    </row>
    <row r="74" ht="15">
      <c r="BF74"/>
    </row>
    <row r="75" ht="15">
      <c r="BF75"/>
    </row>
    <row r="76" ht="15">
      <c r="BF76"/>
    </row>
    <row r="77" ht="15">
      <c r="BF77"/>
    </row>
    <row r="78" ht="15">
      <c r="BF78"/>
    </row>
    <row r="79" ht="15">
      <c r="BF79"/>
    </row>
    <row r="80" ht="15">
      <c r="BF80"/>
    </row>
    <row r="81" ht="15">
      <c r="BF81"/>
    </row>
    <row r="82" ht="15">
      <c r="BF82"/>
    </row>
    <row r="83" ht="15">
      <c r="BF83"/>
    </row>
    <row r="84" ht="15">
      <c r="BF84"/>
    </row>
    <row r="85" ht="15">
      <c r="BF85"/>
    </row>
    <row r="86" ht="15">
      <c r="BF86"/>
    </row>
    <row r="87" ht="15">
      <c r="BF87"/>
    </row>
    <row r="88" ht="15">
      <c r="BF88"/>
    </row>
    <row r="89" ht="15">
      <c r="BF89"/>
    </row>
    <row r="90" ht="15">
      <c r="BF90"/>
    </row>
    <row r="91" ht="15">
      <c r="BF91"/>
    </row>
    <row r="92" ht="15">
      <c r="BF92"/>
    </row>
    <row r="93" ht="15">
      <c r="BF93"/>
    </row>
    <row r="94" ht="15">
      <c r="BF94"/>
    </row>
    <row r="95" ht="15">
      <c r="BF95"/>
    </row>
    <row r="96" ht="15">
      <c r="BF96"/>
    </row>
    <row r="97" ht="15">
      <c r="BF97"/>
    </row>
    <row r="98" ht="15">
      <c r="BF98"/>
    </row>
    <row r="99" ht="15">
      <c r="BF99"/>
    </row>
    <row r="100" ht="15">
      <c r="BF100"/>
    </row>
    <row r="101" ht="15">
      <c r="BF101"/>
    </row>
    <row r="102" ht="15">
      <c r="BF102"/>
    </row>
    <row r="103" ht="15">
      <c r="BF103"/>
    </row>
    <row r="104" ht="15">
      <c r="BF104"/>
    </row>
    <row r="105" ht="15">
      <c r="BF105"/>
    </row>
    <row r="106" ht="15">
      <c r="BF106"/>
    </row>
    <row r="107" ht="15">
      <c r="BF107"/>
    </row>
    <row r="108" ht="15">
      <c r="BF108"/>
    </row>
    <row r="109" ht="15">
      <c r="BF109"/>
    </row>
    <row r="110" ht="15">
      <c r="BF110"/>
    </row>
    <row r="111" ht="15">
      <c r="BF111"/>
    </row>
    <row r="112" ht="15">
      <c r="BF112"/>
    </row>
    <row r="113" ht="15">
      <c r="BF113"/>
    </row>
    <row r="114" ht="15">
      <c r="BF114"/>
    </row>
    <row r="115" ht="15">
      <c r="BF115"/>
    </row>
    <row r="116" ht="15">
      <c r="BF116"/>
    </row>
    <row r="117" ht="15">
      <c r="BF117"/>
    </row>
    <row r="118" ht="15">
      <c r="BF118"/>
    </row>
    <row r="119" ht="15">
      <c r="BF119"/>
    </row>
    <row r="120" ht="15">
      <c r="BF120"/>
    </row>
    <row r="121" ht="15">
      <c r="BF121"/>
    </row>
    <row r="122" ht="15">
      <c r="BF122"/>
    </row>
    <row r="123" ht="15">
      <c r="BF123"/>
    </row>
    <row r="124" ht="15">
      <c r="BF124"/>
    </row>
    <row r="125" ht="15">
      <c r="BF125"/>
    </row>
    <row r="126" ht="15">
      <c r="BF126"/>
    </row>
    <row r="127" ht="15">
      <c r="BF127"/>
    </row>
    <row r="128" ht="15">
      <c r="BF128"/>
    </row>
    <row r="129" ht="15">
      <c r="BF129"/>
    </row>
    <row r="130" ht="15">
      <c r="BF130"/>
    </row>
    <row r="131" ht="15">
      <c r="BF131"/>
    </row>
    <row r="132" ht="15">
      <c r="BF132"/>
    </row>
    <row r="133" ht="15">
      <c r="BF133"/>
    </row>
    <row r="134" ht="15">
      <c r="BF134"/>
    </row>
    <row r="135" ht="15">
      <c r="BF135"/>
    </row>
    <row r="136" ht="15">
      <c r="BF136"/>
    </row>
    <row r="137" ht="15">
      <c r="BF137"/>
    </row>
    <row r="138" ht="15">
      <c r="BF138"/>
    </row>
    <row r="139" ht="15">
      <c r="BF139"/>
    </row>
    <row r="140" ht="15">
      <c r="BF140"/>
    </row>
    <row r="141" ht="15">
      <c r="BF141"/>
    </row>
    <row r="142" ht="15">
      <c r="BF142"/>
    </row>
    <row r="143" ht="15">
      <c r="BF143"/>
    </row>
    <row r="144" ht="15">
      <c r="BF144"/>
    </row>
    <row r="145" ht="15">
      <c r="BF145"/>
    </row>
    <row r="146" ht="15">
      <c r="BF146"/>
    </row>
    <row r="147" ht="15">
      <c r="BF147"/>
    </row>
    <row r="148" ht="15">
      <c r="BF148"/>
    </row>
    <row r="149" ht="15">
      <c r="BF149"/>
    </row>
    <row r="150" ht="15">
      <c r="BF150"/>
    </row>
    <row r="151" ht="15">
      <c r="BF151"/>
    </row>
    <row r="152" ht="15">
      <c r="BF152"/>
    </row>
    <row r="153" ht="15">
      <c r="BF153"/>
    </row>
    <row r="154" ht="15">
      <c r="BF154"/>
    </row>
    <row r="155" ht="15">
      <c r="BF155"/>
    </row>
    <row r="156" ht="15">
      <c r="BF156"/>
    </row>
    <row r="157" ht="15">
      <c r="BF157"/>
    </row>
    <row r="158" ht="15">
      <c r="BF158"/>
    </row>
    <row r="159" ht="15">
      <c r="BF159"/>
    </row>
    <row r="160" ht="15">
      <c r="BF160"/>
    </row>
    <row r="161" ht="15">
      <c r="BF161"/>
    </row>
    <row r="162" ht="15">
      <c r="BF162"/>
    </row>
    <row r="163" ht="15">
      <c r="BF163"/>
    </row>
    <row r="164" ht="15">
      <c r="BF164"/>
    </row>
    <row r="165" ht="15">
      <c r="BF165"/>
    </row>
    <row r="166" ht="15">
      <c r="BF166"/>
    </row>
    <row r="167" ht="15">
      <c r="BF167"/>
    </row>
    <row r="168" ht="15">
      <c r="BF168"/>
    </row>
    <row r="169" ht="15">
      <c r="BF169"/>
    </row>
    <row r="170" ht="15">
      <c r="BF170"/>
    </row>
    <row r="171" ht="15">
      <c r="BF171"/>
    </row>
    <row r="172" ht="15">
      <c r="BF172"/>
    </row>
    <row r="173" ht="15">
      <c r="BF173"/>
    </row>
    <row r="174" ht="15">
      <c r="BF174"/>
    </row>
    <row r="175" ht="15">
      <c r="BF175"/>
    </row>
    <row r="176" ht="15">
      <c r="BF176"/>
    </row>
    <row r="177" ht="15">
      <c r="BF177"/>
    </row>
    <row r="178" ht="15">
      <c r="BF178"/>
    </row>
    <row r="179" ht="15">
      <c r="BF179"/>
    </row>
    <row r="180" ht="15">
      <c r="BF180"/>
    </row>
    <row r="181" ht="15">
      <c r="BF181"/>
    </row>
    <row r="182" ht="15">
      <c r="BF182"/>
    </row>
    <row r="183" ht="15">
      <c r="BF183"/>
    </row>
    <row r="184" ht="15">
      <c r="BF184"/>
    </row>
    <row r="185" ht="15">
      <c r="BF185"/>
    </row>
    <row r="186" ht="15">
      <c r="BF186"/>
    </row>
    <row r="187" ht="15">
      <c r="BF187"/>
    </row>
    <row r="188" ht="15">
      <c r="BF188"/>
    </row>
    <row r="189" ht="15">
      <c r="BF189"/>
    </row>
    <row r="190" ht="15">
      <c r="BF190"/>
    </row>
    <row r="191" ht="15">
      <c r="BF191"/>
    </row>
    <row r="192" ht="15">
      <c r="BF192"/>
    </row>
    <row r="193" ht="15">
      <c r="BF193"/>
    </row>
    <row r="194" ht="15">
      <c r="BF194"/>
    </row>
    <row r="195" ht="15">
      <c r="BF195"/>
    </row>
    <row r="196" ht="15">
      <c r="BF196"/>
    </row>
    <row r="197" ht="15">
      <c r="BF197"/>
    </row>
    <row r="198" ht="15">
      <c r="BF198"/>
    </row>
    <row r="199" ht="15">
      <c r="BF199"/>
    </row>
    <row r="200" ht="15">
      <c r="BF200"/>
    </row>
    <row r="201" ht="15">
      <c r="BF201"/>
    </row>
    <row r="202" ht="15">
      <c r="BF202"/>
    </row>
    <row r="203" ht="15">
      <c r="BF203"/>
    </row>
    <row r="204" ht="15">
      <c r="BF204"/>
    </row>
    <row r="205" ht="15">
      <c r="BF205"/>
    </row>
    <row r="206" ht="15">
      <c r="BF206"/>
    </row>
    <row r="207" ht="15">
      <c r="BF207"/>
    </row>
    <row r="208" ht="15">
      <c r="BF208"/>
    </row>
    <row r="209" ht="15">
      <c r="BF209"/>
    </row>
    <row r="210" ht="15">
      <c r="BF210"/>
    </row>
    <row r="211" ht="15">
      <c r="BF211"/>
    </row>
    <row r="212" ht="15">
      <c r="BF212"/>
    </row>
    <row r="213" ht="15">
      <c r="BF213"/>
    </row>
    <row r="214" ht="15">
      <c r="BF214"/>
    </row>
    <row r="215" ht="15">
      <c r="BF215"/>
    </row>
    <row r="216" ht="15">
      <c r="BF216"/>
    </row>
    <row r="217" ht="15">
      <c r="BF217"/>
    </row>
    <row r="218" ht="15">
      <c r="BF218"/>
    </row>
    <row r="219" ht="15">
      <c r="BF219"/>
    </row>
    <row r="220" ht="15">
      <c r="BF220"/>
    </row>
    <row r="221" ht="15">
      <c r="BF221"/>
    </row>
    <row r="222" ht="15">
      <c r="BF222"/>
    </row>
    <row r="223" ht="15">
      <c r="BF223"/>
    </row>
    <row r="224" ht="15">
      <c r="BF224"/>
    </row>
    <row r="225" ht="15">
      <c r="BF225"/>
    </row>
    <row r="226" ht="15">
      <c r="BF226"/>
    </row>
    <row r="227" ht="15">
      <c r="BF227"/>
    </row>
    <row r="228" ht="15">
      <c r="BF228"/>
    </row>
    <row r="229" ht="15">
      <c r="BF229"/>
    </row>
    <row r="230" ht="15">
      <c r="BF230"/>
    </row>
    <row r="231" ht="15">
      <c r="BF231"/>
    </row>
    <row r="232" ht="15">
      <c r="BF232"/>
    </row>
    <row r="233" ht="15">
      <c r="BF233"/>
    </row>
    <row r="234" ht="15">
      <c r="BF234"/>
    </row>
    <row r="235" ht="15">
      <c r="BF235"/>
    </row>
    <row r="236" ht="15">
      <c r="BF236"/>
    </row>
    <row r="237" ht="15">
      <c r="BF237"/>
    </row>
    <row r="238" ht="15">
      <c r="BF238"/>
    </row>
    <row r="239" ht="15">
      <c r="BF239"/>
    </row>
    <row r="240" ht="15">
      <c r="BF240"/>
    </row>
    <row r="241" ht="15">
      <c r="BF241"/>
    </row>
    <row r="242" ht="15">
      <c r="BF242"/>
    </row>
    <row r="243" ht="15">
      <c r="BF243"/>
    </row>
    <row r="244" ht="15">
      <c r="BF244"/>
    </row>
    <row r="245" ht="15">
      <c r="BF245"/>
    </row>
    <row r="246" ht="15">
      <c r="BF246"/>
    </row>
    <row r="247" ht="15">
      <c r="BF247"/>
    </row>
    <row r="248" ht="15">
      <c r="BF248"/>
    </row>
    <row r="249" ht="15">
      <c r="BF249"/>
    </row>
    <row r="250" ht="15">
      <c r="BF250"/>
    </row>
    <row r="251" ht="15">
      <c r="BF251"/>
    </row>
    <row r="252" ht="15">
      <c r="BF252"/>
    </row>
    <row r="253" ht="15">
      <c r="BF253"/>
    </row>
    <row r="254" ht="15">
      <c r="BF254"/>
    </row>
    <row r="255" ht="15">
      <c r="BF255"/>
    </row>
    <row r="256" ht="15">
      <c r="BF256"/>
    </row>
    <row r="257" ht="15">
      <c r="BF257"/>
    </row>
    <row r="258" ht="15">
      <c r="BF258"/>
    </row>
    <row r="259" ht="15">
      <c r="BF259"/>
    </row>
    <row r="260" ht="15">
      <c r="BF260"/>
    </row>
    <row r="261" ht="15">
      <c r="BF261"/>
    </row>
    <row r="262" ht="15">
      <c r="BF262"/>
    </row>
    <row r="263" ht="15">
      <c r="BF263"/>
    </row>
    <row r="264" ht="15">
      <c r="BF264"/>
    </row>
    <row r="265" ht="15">
      <c r="BF265"/>
    </row>
    <row r="266" ht="15">
      <c r="BF266"/>
    </row>
    <row r="267" ht="15">
      <c r="BF267"/>
    </row>
    <row r="268" ht="15">
      <c r="BF268"/>
    </row>
    <row r="269" ht="15">
      <c r="BF269"/>
    </row>
    <row r="270" ht="15">
      <c r="BF270"/>
    </row>
    <row r="271" ht="15">
      <c r="BF271"/>
    </row>
    <row r="272" ht="15">
      <c r="BF272"/>
    </row>
    <row r="273" ht="15">
      <c r="BF273"/>
    </row>
    <row r="274" ht="15">
      <c r="BF274"/>
    </row>
    <row r="275" ht="15">
      <c r="BF275"/>
    </row>
    <row r="276" ht="15">
      <c r="BF276"/>
    </row>
    <row r="277" ht="15">
      <c r="BF277"/>
    </row>
    <row r="278" ht="15">
      <c r="BF278"/>
    </row>
    <row r="279" ht="15">
      <c r="BF279"/>
    </row>
    <row r="280" ht="15">
      <c r="BF280"/>
    </row>
    <row r="281" ht="15">
      <c r="BF281"/>
    </row>
    <row r="282" ht="15">
      <c r="BF282"/>
    </row>
    <row r="283" ht="15">
      <c r="BF283"/>
    </row>
    <row r="284" ht="15">
      <c r="BF284"/>
    </row>
    <row r="285" ht="15">
      <c r="BF285"/>
    </row>
    <row r="286" ht="15">
      <c r="BF286"/>
    </row>
    <row r="287" ht="15">
      <c r="BF287"/>
    </row>
    <row r="288" ht="15">
      <c r="BF288"/>
    </row>
    <row r="289" ht="15">
      <c r="BF289"/>
    </row>
    <row r="290" ht="15">
      <c r="BF290"/>
    </row>
    <row r="291" ht="15">
      <c r="BF291"/>
    </row>
    <row r="292" ht="15">
      <c r="BF292"/>
    </row>
    <row r="293" ht="15">
      <c r="BF293"/>
    </row>
    <row r="294" ht="15">
      <c r="BF294"/>
    </row>
    <row r="295" ht="15">
      <c r="BF295"/>
    </row>
    <row r="296" ht="15">
      <c r="BF296"/>
    </row>
    <row r="297" ht="15">
      <c r="BF297"/>
    </row>
    <row r="298" ht="15">
      <c r="BF298"/>
    </row>
    <row r="299" ht="15">
      <c r="BF299"/>
    </row>
    <row r="300" ht="15">
      <c r="BF300"/>
    </row>
    <row r="301" ht="15">
      <c r="BF301"/>
    </row>
    <row r="302" ht="15">
      <c r="BF302"/>
    </row>
    <row r="303" ht="15">
      <c r="BF303"/>
    </row>
    <row r="304" ht="15">
      <c r="BF304"/>
    </row>
    <row r="305" ht="15">
      <c r="BF305"/>
    </row>
    <row r="306" ht="15">
      <c r="BF306"/>
    </row>
    <row r="307" ht="15">
      <c r="BF307"/>
    </row>
    <row r="308" ht="15">
      <c r="BF308"/>
    </row>
    <row r="309" ht="15">
      <c r="BF309"/>
    </row>
    <row r="310" ht="15">
      <c r="BF310"/>
    </row>
    <row r="311" ht="15">
      <c r="BF311"/>
    </row>
    <row r="312" ht="15">
      <c r="BF312"/>
    </row>
    <row r="313" ht="15">
      <c r="BF313"/>
    </row>
    <row r="314" ht="15">
      <c r="BF314"/>
    </row>
    <row r="315" ht="15">
      <c r="BF315"/>
    </row>
    <row r="316" ht="15">
      <c r="BF316"/>
    </row>
    <row r="317" ht="15">
      <c r="BF317"/>
    </row>
    <row r="318" ht="15">
      <c r="BF318"/>
    </row>
    <row r="319" ht="15">
      <c r="BF319"/>
    </row>
    <row r="320" ht="15">
      <c r="BF320"/>
    </row>
    <row r="321" ht="15">
      <c r="BF321"/>
    </row>
    <row r="322" ht="15">
      <c r="BF322"/>
    </row>
    <row r="323" ht="15">
      <c r="BF323"/>
    </row>
    <row r="324" ht="15">
      <c r="BF324"/>
    </row>
    <row r="325" ht="15">
      <c r="BF325"/>
    </row>
    <row r="326" ht="15">
      <c r="BF326"/>
    </row>
    <row r="327" ht="15">
      <c r="BF327"/>
    </row>
    <row r="328" ht="15">
      <c r="BF328"/>
    </row>
    <row r="329" ht="15">
      <c r="BF329"/>
    </row>
    <row r="330" ht="15">
      <c r="BF330"/>
    </row>
    <row r="331" ht="15">
      <c r="BF331"/>
    </row>
    <row r="332" ht="15">
      <c r="BF332"/>
    </row>
    <row r="333" ht="15">
      <c r="BF333"/>
    </row>
    <row r="334" ht="15">
      <c r="BF334"/>
    </row>
    <row r="335" ht="15">
      <c r="BF335"/>
    </row>
    <row r="336" ht="15">
      <c r="BF336"/>
    </row>
    <row r="337" ht="15">
      <c r="BF337"/>
    </row>
    <row r="338" ht="15">
      <c r="BF338"/>
    </row>
    <row r="339" ht="15">
      <c r="BF339"/>
    </row>
    <row r="340" ht="15">
      <c r="BF340"/>
    </row>
    <row r="341" ht="15">
      <c r="BF341"/>
    </row>
    <row r="342" ht="15">
      <c r="BF342"/>
    </row>
    <row r="343" ht="15">
      <c r="BF343"/>
    </row>
    <row r="344" ht="15">
      <c r="BF344"/>
    </row>
    <row r="345" ht="15">
      <c r="BF345"/>
    </row>
    <row r="346" ht="15">
      <c r="BF346"/>
    </row>
    <row r="347" ht="15">
      <c r="BF347"/>
    </row>
    <row r="348" ht="15">
      <c r="BF348"/>
    </row>
    <row r="349" ht="15">
      <c r="BF349"/>
    </row>
    <row r="350" ht="15">
      <c r="BF350"/>
    </row>
    <row r="351" ht="15">
      <c r="BF351"/>
    </row>
    <row r="352" ht="15">
      <c r="BF352"/>
    </row>
    <row r="353" ht="15">
      <c r="BF353"/>
    </row>
    <row r="354" ht="15">
      <c r="BF354"/>
    </row>
    <row r="355" ht="15">
      <c r="BF355"/>
    </row>
    <row r="356" ht="15">
      <c r="BF356"/>
    </row>
    <row r="357" ht="15">
      <c r="BF357"/>
    </row>
    <row r="358" ht="15">
      <c r="BF358"/>
    </row>
    <row r="359" ht="15">
      <c r="BF359"/>
    </row>
    <row r="360" ht="15">
      <c r="BF360"/>
    </row>
    <row r="361" ht="15">
      <c r="BF361"/>
    </row>
    <row r="362" ht="15">
      <c r="BF362"/>
    </row>
    <row r="363" ht="15">
      <c r="BF363"/>
    </row>
    <row r="364" ht="15">
      <c r="BF364"/>
    </row>
    <row r="365" ht="15">
      <c r="BF365"/>
    </row>
    <row r="366" ht="15">
      <c r="BF366"/>
    </row>
    <row r="367" ht="15">
      <c r="BF367"/>
    </row>
    <row r="368" ht="15">
      <c r="BF368"/>
    </row>
    <row r="369" ht="15">
      <c r="BF369"/>
    </row>
    <row r="370" ht="15">
      <c r="BF370"/>
    </row>
    <row r="371" ht="15">
      <c r="BF371"/>
    </row>
    <row r="372" ht="15">
      <c r="BF372"/>
    </row>
    <row r="373" ht="15">
      <c r="BF373"/>
    </row>
    <row r="374" ht="15">
      <c r="BF374"/>
    </row>
    <row r="375" ht="15">
      <c r="BF375"/>
    </row>
    <row r="376" ht="15">
      <c r="BF376"/>
    </row>
    <row r="377" ht="15">
      <c r="BF377"/>
    </row>
    <row r="378" ht="15">
      <c r="BF378"/>
    </row>
    <row r="379" ht="15">
      <c r="BF379"/>
    </row>
    <row r="380" ht="15">
      <c r="BF380"/>
    </row>
    <row r="381" ht="15">
      <c r="BF381"/>
    </row>
    <row r="382" ht="15">
      <c r="BF382"/>
    </row>
    <row r="383" ht="15">
      <c r="BF383"/>
    </row>
    <row r="384" ht="15">
      <c r="BF384"/>
    </row>
    <row r="385" ht="15">
      <c r="BF385"/>
    </row>
    <row r="386" ht="15">
      <c r="BF386"/>
    </row>
    <row r="387" ht="15">
      <c r="BF387"/>
    </row>
    <row r="388" ht="15">
      <c r="BF388"/>
    </row>
    <row r="389" ht="15">
      <c r="BF389"/>
    </row>
    <row r="390" ht="15">
      <c r="BF390"/>
    </row>
    <row r="391" ht="15">
      <c r="BF391"/>
    </row>
    <row r="392" ht="15">
      <c r="BF392"/>
    </row>
    <row r="393" ht="15">
      <c r="BF393"/>
    </row>
    <row r="394" ht="15">
      <c r="BF394"/>
    </row>
    <row r="395" ht="15">
      <c r="BF395"/>
    </row>
    <row r="396" ht="15">
      <c r="BF396"/>
    </row>
    <row r="397" ht="15">
      <c r="BF397"/>
    </row>
    <row r="398" ht="15">
      <c r="BF398"/>
    </row>
    <row r="399" ht="15">
      <c r="BF399"/>
    </row>
    <row r="400" ht="15">
      <c r="BF400"/>
    </row>
    <row r="401" ht="15">
      <c r="BF401"/>
    </row>
    <row r="402" ht="15">
      <c r="BF402"/>
    </row>
    <row r="403" ht="15">
      <c r="BF403"/>
    </row>
    <row r="404" ht="15">
      <c r="BF404"/>
    </row>
    <row r="405" ht="15">
      <c r="BF405"/>
    </row>
    <row r="406" ht="15">
      <c r="BF406"/>
    </row>
    <row r="407" ht="15">
      <c r="BF407"/>
    </row>
    <row r="408" ht="15">
      <c r="BF408"/>
    </row>
    <row r="409" ht="15">
      <c r="BF409"/>
    </row>
    <row r="410" ht="15">
      <c r="BF410"/>
    </row>
    <row r="411" ht="15">
      <c r="BF411"/>
    </row>
    <row r="412" ht="15">
      <c r="BF412"/>
    </row>
    <row r="413" ht="15">
      <c r="BF413"/>
    </row>
    <row r="414" ht="15">
      <c r="BF414"/>
    </row>
    <row r="415" ht="15">
      <c r="BF415"/>
    </row>
    <row r="416" ht="15">
      <c r="BF416"/>
    </row>
    <row r="417" ht="15">
      <c r="BF417"/>
    </row>
    <row r="418" ht="15">
      <c r="BF418"/>
    </row>
    <row r="419" ht="15">
      <c r="BF419"/>
    </row>
    <row r="420" ht="15">
      <c r="BF420"/>
    </row>
    <row r="421" ht="15">
      <c r="BF421"/>
    </row>
    <row r="422" ht="15">
      <c r="BF422"/>
    </row>
    <row r="423" ht="15">
      <c r="BF423"/>
    </row>
    <row r="424" ht="15">
      <c r="BF424"/>
    </row>
    <row r="425" ht="15">
      <c r="BF425"/>
    </row>
    <row r="426" ht="15">
      <c r="BF426"/>
    </row>
    <row r="427" ht="15">
      <c r="BF427"/>
    </row>
    <row r="428" ht="15">
      <c r="BF428"/>
    </row>
    <row r="429" ht="15">
      <c r="BF429"/>
    </row>
    <row r="430" ht="15">
      <c r="BF430"/>
    </row>
    <row r="431" ht="15">
      <c r="BF431"/>
    </row>
    <row r="432" ht="15">
      <c r="BF432"/>
    </row>
    <row r="433" ht="15">
      <c r="BF433"/>
    </row>
    <row r="434" ht="15">
      <c r="BF434"/>
    </row>
    <row r="435" ht="15">
      <c r="BF435"/>
    </row>
    <row r="436" ht="15">
      <c r="BF436"/>
    </row>
    <row r="437" ht="15">
      <c r="BF437"/>
    </row>
    <row r="438" ht="15">
      <c r="BF438"/>
    </row>
    <row r="439" ht="15">
      <c r="BF439"/>
    </row>
    <row r="440" ht="15">
      <c r="BF440"/>
    </row>
    <row r="441" ht="15">
      <c r="BF441"/>
    </row>
    <row r="442" ht="15">
      <c r="BF442"/>
    </row>
    <row r="443" ht="15">
      <c r="BF443"/>
    </row>
    <row r="444" ht="15">
      <c r="BF444"/>
    </row>
    <row r="445" ht="15">
      <c r="BF445"/>
    </row>
    <row r="446" ht="15">
      <c r="BF446"/>
    </row>
    <row r="447" ht="15">
      <c r="BF447"/>
    </row>
    <row r="448" ht="15">
      <c r="BF448"/>
    </row>
    <row r="449" ht="15">
      <c r="BF449"/>
    </row>
    <row r="450" ht="15">
      <c r="BF450"/>
    </row>
    <row r="451" ht="15">
      <c r="BF451"/>
    </row>
    <row r="452" ht="15">
      <c r="BF452"/>
    </row>
    <row r="453" ht="15">
      <c r="BF453"/>
    </row>
    <row r="454" ht="15">
      <c r="BF454"/>
    </row>
    <row r="455" ht="15">
      <c r="BF455"/>
    </row>
    <row r="456" ht="15">
      <c r="BF456"/>
    </row>
    <row r="457" ht="15">
      <c r="BF457"/>
    </row>
    <row r="458" ht="15">
      <c r="BF458"/>
    </row>
    <row r="459" ht="15">
      <c r="BF459"/>
    </row>
    <row r="460" ht="15">
      <c r="BF460"/>
    </row>
    <row r="461" ht="15">
      <c r="BF461"/>
    </row>
    <row r="462" ht="15">
      <c r="BF462"/>
    </row>
    <row r="463" ht="15">
      <c r="BF463"/>
    </row>
    <row r="464" ht="15">
      <c r="BF464"/>
    </row>
    <row r="465" ht="15">
      <c r="BF465"/>
    </row>
    <row r="466" ht="15">
      <c r="BF466"/>
    </row>
    <row r="467" ht="15">
      <c r="BF467"/>
    </row>
    <row r="468" ht="15">
      <c r="BF468"/>
    </row>
    <row r="469" ht="15">
      <c r="BF469"/>
    </row>
    <row r="470" ht="15">
      <c r="BF470"/>
    </row>
    <row r="471" ht="15">
      <c r="BF471"/>
    </row>
    <row r="472" ht="15">
      <c r="BF472"/>
    </row>
    <row r="473" ht="15">
      <c r="BF473"/>
    </row>
    <row r="474" ht="15">
      <c r="BF474"/>
    </row>
    <row r="475" ht="15">
      <c r="BF475"/>
    </row>
    <row r="476" ht="15">
      <c r="BF476"/>
    </row>
    <row r="477" ht="15">
      <c r="BF477"/>
    </row>
    <row r="478" ht="15">
      <c r="BF478"/>
    </row>
    <row r="479" ht="15">
      <c r="BF479"/>
    </row>
    <row r="480" ht="15">
      <c r="BF480"/>
    </row>
    <row r="481" ht="15">
      <c r="BF481"/>
    </row>
    <row r="482" ht="15">
      <c r="BF482"/>
    </row>
    <row r="483" ht="15">
      <c r="BF483"/>
    </row>
    <row r="484" ht="15">
      <c r="BF484"/>
    </row>
    <row r="485" ht="15">
      <c r="BF485"/>
    </row>
    <row r="486" ht="15">
      <c r="BF486"/>
    </row>
    <row r="487" ht="15">
      <c r="BF487"/>
    </row>
    <row r="488" ht="15">
      <c r="BF488"/>
    </row>
    <row r="489" ht="15">
      <c r="BF489"/>
    </row>
    <row r="490" ht="15">
      <c r="BF490"/>
    </row>
    <row r="491" ht="15">
      <c r="BF491"/>
    </row>
    <row r="492" ht="15">
      <c r="BF492"/>
    </row>
    <row r="493" ht="15">
      <c r="BF493"/>
    </row>
    <row r="494" ht="15">
      <c r="BF494"/>
    </row>
    <row r="495" ht="15">
      <c r="BF495"/>
    </row>
    <row r="496" ht="15">
      <c r="BF496"/>
    </row>
    <row r="497" ht="15">
      <c r="BF497"/>
    </row>
    <row r="498" ht="15">
      <c r="BF498"/>
    </row>
    <row r="499" ht="15">
      <c r="BF499"/>
    </row>
    <row r="500" ht="15">
      <c r="BF500"/>
    </row>
    <row r="501" ht="15">
      <c r="BF501"/>
    </row>
    <row r="502" ht="15">
      <c r="BF502"/>
    </row>
    <row r="503" ht="15">
      <c r="BF503"/>
    </row>
    <row r="504" ht="15">
      <c r="BF504"/>
    </row>
    <row r="505" ht="15">
      <c r="BF505"/>
    </row>
    <row r="506" ht="15">
      <c r="BF506"/>
    </row>
    <row r="507" ht="15">
      <c r="BF507"/>
    </row>
    <row r="508" ht="15">
      <c r="BF508"/>
    </row>
    <row r="509" ht="15">
      <c r="BF509"/>
    </row>
    <row r="510" ht="15">
      <c r="BF510"/>
    </row>
    <row r="511" ht="15">
      <c r="BF511"/>
    </row>
    <row r="512" ht="15">
      <c r="BF512"/>
    </row>
    <row r="513" ht="15">
      <c r="BF513"/>
    </row>
    <row r="514" ht="15">
      <c r="BF514"/>
    </row>
    <row r="515" ht="15">
      <c r="BF515"/>
    </row>
    <row r="516" ht="15">
      <c r="BF516"/>
    </row>
    <row r="517" ht="15">
      <c r="BF517"/>
    </row>
    <row r="518" ht="15">
      <c r="BF518"/>
    </row>
    <row r="519" ht="15">
      <c r="BF519"/>
    </row>
    <row r="520" ht="15">
      <c r="BF520"/>
    </row>
    <row r="521" ht="15">
      <c r="BF521"/>
    </row>
    <row r="522" ht="15">
      <c r="BF522"/>
    </row>
    <row r="523" ht="15">
      <c r="BF523"/>
    </row>
    <row r="524" ht="15">
      <c r="BF524"/>
    </row>
    <row r="525" ht="15">
      <c r="BF525"/>
    </row>
    <row r="526" ht="15">
      <c r="BF526"/>
    </row>
    <row r="527" ht="15">
      <c r="BF527"/>
    </row>
    <row r="528" ht="15">
      <c r="BF528"/>
    </row>
    <row r="529" ht="15">
      <c r="BF529"/>
    </row>
    <row r="530" ht="15">
      <c r="BF530"/>
    </row>
    <row r="531" ht="15">
      <c r="BF531"/>
    </row>
    <row r="532" ht="15">
      <c r="BF532"/>
    </row>
    <row r="533" ht="15">
      <c r="BF533"/>
    </row>
    <row r="534" ht="15">
      <c r="BF534"/>
    </row>
    <row r="535" ht="15">
      <c r="BF535"/>
    </row>
    <row r="536" ht="15">
      <c r="BF536"/>
    </row>
    <row r="537" ht="15">
      <c r="BF537"/>
    </row>
    <row r="538" ht="15">
      <c r="BF538"/>
    </row>
    <row r="539" ht="15">
      <c r="BF539"/>
    </row>
    <row r="540" ht="15">
      <c r="BF540"/>
    </row>
    <row r="541" ht="15">
      <c r="BF541"/>
    </row>
    <row r="542" ht="15">
      <c r="BF542"/>
    </row>
    <row r="543" ht="15">
      <c r="BF543"/>
    </row>
    <row r="544" ht="15">
      <c r="BF544"/>
    </row>
    <row r="545" ht="15">
      <c r="BF545"/>
    </row>
    <row r="546" ht="15">
      <c r="BF546"/>
    </row>
    <row r="547" ht="15">
      <c r="BF547"/>
    </row>
    <row r="548" ht="15">
      <c r="BF548"/>
    </row>
    <row r="549" ht="15">
      <c r="BF549"/>
    </row>
    <row r="550" ht="15">
      <c r="BF550"/>
    </row>
    <row r="551" ht="15">
      <c r="BF551"/>
    </row>
    <row r="552" ht="15">
      <c r="BF552"/>
    </row>
    <row r="553" ht="15">
      <c r="BF553"/>
    </row>
    <row r="554" ht="15">
      <c r="BF554"/>
    </row>
    <row r="555" ht="15">
      <c r="BF555"/>
    </row>
    <row r="556" ht="15">
      <c r="BF556"/>
    </row>
    <row r="557" ht="15">
      <c r="BF557"/>
    </row>
    <row r="558" ht="15">
      <c r="BF558"/>
    </row>
    <row r="559" ht="15">
      <c r="BF559"/>
    </row>
    <row r="560" ht="15">
      <c r="BF560"/>
    </row>
    <row r="561" ht="15">
      <c r="BF561"/>
    </row>
    <row r="562" ht="15">
      <c r="BF562"/>
    </row>
    <row r="563" ht="15">
      <c r="BF563"/>
    </row>
    <row r="564" ht="15">
      <c r="BF564"/>
    </row>
    <row r="565" ht="15">
      <c r="BF565"/>
    </row>
    <row r="566" ht="15">
      <c r="BF566"/>
    </row>
    <row r="567" ht="15">
      <c r="BF567"/>
    </row>
    <row r="568" ht="15">
      <c r="BF568"/>
    </row>
    <row r="569" ht="15">
      <c r="BF569"/>
    </row>
    <row r="570" ht="15">
      <c r="BF570"/>
    </row>
    <row r="571" ht="15">
      <c r="BF571"/>
    </row>
    <row r="572" ht="15">
      <c r="BF572"/>
    </row>
    <row r="573" ht="15">
      <c r="BF573"/>
    </row>
    <row r="574" ht="15">
      <c r="BF574"/>
    </row>
    <row r="575" ht="15">
      <c r="BF575"/>
    </row>
    <row r="576" ht="15">
      <c r="BF576"/>
    </row>
    <row r="577" ht="15">
      <c r="BF577"/>
    </row>
    <row r="578" ht="15">
      <c r="BF578"/>
    </row>
    <row r="579" ht="15">
      <c r="BF579"/>
    </row>
    <row r="580" ht="15">
      <c r="BF580"/>
    </row>
    <row r="581" ht="15">
      <c r="BF581"/>
    </row>
    <row r="582" ht="15">
      <c r="BF582"/>
    </row>
    <row r="583" ht="15">
      <c r="BF583"/>
    </row>
    <row r="584" ht="15">
      <c r="BF584"/>
    </row>
    <row r="585" ht="15">
      <c r="BF585"/>
    </row>
    <row r="586" ht="15">
      <c r="BF586"/>
    </row>
    <row r="587" ht="15">
      <c r="BF587"/>
    </row>
    <row r="588" ht="15">
      <c r="BF588"/>
    </row>
    <row r="589" ht="15">
      <c r="BF589"/>
    </row>
    <row r="590" ht="15">
      <c r="BF590"/>
    </row>
    <row r="591" ht="15">
      <c r="BF591"/>
    </row>
    <row r="592" ht="15">
      <c r="BF592"/>
    </row>
    <row r="593" ht="15">
      <c r="BF593"/>
    </row>
    <row r="594" ht="15">
      <c r="BF594"/>
    </row>
    <row r="595" ht="15">
      <c r="BF595"/>
    </row>
    <row r="596" ht="15">
      <c r="BF596"/>
    </row>
    <row r="597" ht="15">
      <c r="BF597"/>
    </row>
    <row r="598" ht="15">
      <c r="BF598"/>
    </row>
    <row r="599" ht="15">
      <c r="BF599"/>
    </row>
    <row r="600" ht="15">
      <c r="BF600"/>
    </row>
    <row r="601" ht="15">
      <c r="BF601"/>
    </row>
    <row r="602" ht="15">
      <c r="BF602"/>
    </row>
    <row r="603" ht="15">
      <c r="BF603"/>
    </row>
    <row r="604" ht="15">
      <c r="BF604"/>
    </row>
    <row r="605" ht="15">
      <c r="BF605"/>
    </row>
    <row r="606" ht="15">
      <c r="BF606"/>
    </row>
    <row r="607" ht="15">
      <c r="BF607"/>
    </row>
    <row r="608" ht="15">
      <c r="BF608"/>
    </row>
    <row r="609" ht="15">
      <c r="BF609"/>
    </row>
    <row r="610" ht="15">
      <c r="BF610"/>
    </row>
    <row r="611" ht="15">
      <c r="BF611"/>
    </row>
    <row r="612" ht="15">
      <c r="BF612"/>
    </row>
  </sheetData>
  <sheetProtection/>
  <mergeCells count="9">
    <mergeCell ref="A10:BF10"/>
    <mergeCell ref="A19:A44"/>
    <mergeCell ref="B47:C47"/>
    <mergeCell ref="B1:BE1"/>
    <mergeCell ref="A5:A9"/>
    <mergeCell ref="B5:B9"/>
    <mergeCell ref="C5:C9"/>
    <mergeCell ref="D6:BF6"/>
    <mergeCell ref="D8:BF8"/>
  </mergeCells>
  <printOptions/>
  <pageMargins left="0.2362204724409449" right="0.2362204724409449" top="0.5511811023622047" bottom="0.1968503937007874" header="0.31496062992125984" footer="0.31496062992125984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cp:lastPrinted>2021-08-30T07:38:02Z</cp:lastPrinted>
  <dcterms:created xsi:type="dcterms:W3CDTF">2012-01-18T05:10:34Z</dcterms:created>
  <dcterms:modified xsi:type="dcterms:W3CDTF">2021-06-07T09:55:58Z</dcterms:modified>
  <cp:category/>
  <cp:version/>
  <cp:contentType/>
  <cp:contentStatus/>
</cp:coreProperties>
</file>