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540" windowWidth="15105" windowHeight="7125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xlnm.Print_Area" localSheetId="2">'3 курс'!$A$1:$CM$54</definedName>
  </definedNames>
  <calcPr fullCalcOnLoad="1"/>
</workbook>
</file>

<file path=xl/sharedStrings.xml><?xml version="1.0" encoding="utf-8"?>
<sst xmlns="http://schemas.openxmlformats.org/spreadsheetml/2006/main" count="546" uniqueCount="271">
  <si>
    <t>Индекс</t>
  </si>
  <si>
    <t>Наименование циклов, разделов, дисциплин, профессиональных модулей, МДК, практик</t>
  </si>
  <si>
    <t>Всего часов</t>
  </si>
  <si>
    <t>Номера календарных недель</t>
  </si>
  <si>
    <t>Порядковые номера недель учебного года</t>
  </si>
  <si>
    <t>Математика</t>
  </si>
  <si>
    <t>Физическая культура</t>
  </si>
  <si>
    <t>История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</si>
  <si>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</si>
  <si>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</si>
  <si>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</si>
  <si>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</si>
  <si>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</si>
  <si>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</si>
  <si>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</t>
  </si>
  <si>
    <t>ОГСЭ.04</t>
  </si>
  <si>
    <t>ЕН.00</t>
  </si>
  <si>
    <t xml:space="preserve">Математический и общий естественнонаучный цикл 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</si>
  <si>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</si>
  <si>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</si>
  <si>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</si>
  <si>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</si>
  <si>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</si>
  <si>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</si>
  <si>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</si>
  <si>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</si>
  <si>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ОП.08</t>
  </si>
  <si>
    <t xml:space="preserve"> курс</t>
  </si>
  <si>
    <t>1сем</t>
  </si>
  <si>
    <t>2сем</t>
  </si>
  <si>
    <t>29 июня - 5 июля</t>
  </si>
  <si>
    <t>6 июля - 12 июля</t>
  </si>
  <si>
    <t>13 июля - 19 июля</t>
  </si>
  <si>
    <t>20 июля - 26 июля</t>
  </si>
  <si>
    <t>27 июля - 2 августа</t>
  </si>
  <si>
    <t>3 августа - 9 августа</t>
  </si>
  <si>
    <t>10 августа - 16 августа</t>
  </si>
  <si>
    <t>17 августа - 23 августа</t>
  </si>
  <si>
    <t>24 августа- 31 августа</t>
  </si>
  <si>
    <t>ПМ.01</t>
  </si>
  <si>
    <t>МДК 01.01</t>
  </si>
  <si>
    <t>УП.01</t>
  </si>
  <si>
    <t xml:space="preserve"> </t>
  </si>
  <si>
    <t>Экономика организации</t>
  </si>
  <si>
    <t>ОП.04</t>
  </si>
  <si>
    <t>Финансы, денежное обращение и кредит</t>
  </si>
  <si>
    <t>Документирование хозяйсвтенных операций и ведение бухгалтерского учета имущества организации</t>
  </si>
  <si>
    <t>ПП.01</t>
  </si>
  <si>
    <t>Основы бухгалтерского учета</t>
  </si>
  <si>
    <t>Психология личности и профессиональное самоопределение</t>
  </si>
  <si>
    <t>23 сент-28 сент</t>
  </si>
  <si>
    <t>АЦ.00</t>
  </si>
  <si>
    <t>Адаптационный курс</t>
  </si>
  <si>
    <t>Выполнение работ по одной или нескольким профессиям  рабочих, должностям служащих</t>
  </si>
  <si>
    <t>Выполнение работ по должности "Кассир"</t>
  </si>
  <si>
    <t xml:space="preserve">Учебная практика </t>
  </si>
  <si>
    <t xml:space="preserve">Производственная практика </t>
  </si>
  <si>
    <t>Экзамен</t>
  </si>
  <si>
    <t>ПМ.03</t>
  </si>
  <si>
    <t>Проведение расчетов с бюджетом и внебюджетными фондами</t>
  </si>
  <si>
    <t>МДК.03.01</t>
  </si>
  <si>
    <t>Организация расчетов с бюджетом и внебюджетными фондами</t>
  </si>
  <si>
    <t>УП.03</t>
  </si>
  <si>
    <t>Информационные технологии в профессиональной деятельности.Адаптивные информационные технологии в профессиональной деятельности</t>
  </si>
  <si>
    <t>АД.02</t>
  </si>
  <si>
    <t xml:space="preserve">Рспределение учебной нагрузки (часы по дисциплинам, МДК,  практикам , промежуточной аттестации  </t>
  </si>
  <si>
    <t>итого за семестр</t>
  </si>
  <si>
    <t>ОГСЭ.06</t>
  </si>
  <si>
    <t>Основы учебно-исследовательской деятельности</t>
  </si>
  <si>
    <t>ОГСЭ.05</t>
  </si>
  <si>
    <t>Психология общения</t>
  </si>
  <si>
    <t>Математический и общий естественнонаучный цикл</t>
  </si>
  <si>
    <t xml:space="preserve">ЕН.02 </t>
  </si>
  <si>
    <t>Экологические основы природопользования</t>
  </si>
  <si>
    <t>ОП.07</t>
  </si>
  <si>
    <t>Основы предпринимательской деятельности</t>
  </si>
  <si>
    <t>ПМ.02</t>
  </si>
  <si>
    <t>Ведение бухгалтерского учета источников формирования активов, выполнение работ по инвентаризации активов и финансовых обязательств организации</t>
  </si>
  <si>
    <t>МДК.02.01</t>
  </si>
  <si>
    <t xml:space="preserve"> Практические основы бухгалтерского учета источников формирования активов организации</t>
  </si>
  <si>
    <t>МДК.02.02</t>
  </si>
  <si>
    <t>Бухгалтерская технология проведения и оформления инвентаризации</t>
  </si>
  <si>
    <t>УП.02</t>
  </si>
  <si>
    <t>ПП.02</t>
  </si>
  <si>
    <t>Экзамен квалификационный по ПМ.02</t>
  </si>
  <si>
    <t>Всего час.в неделю учебной нагрузки</t>
  </si>
  <si>
    <t>ПП.03</t>
  </si>
  <si>
    <t>Экзамен квалификационный по ПМ.03</t>
  </si>
  <si>
    <t>Социальная адаптация и основы социально-правовых знаний</t>
  </si>
  <si>
    <t>1 сент-7 сент</t>
  </si>
  <si>
    <t>8 сент-14 сентября</t>
  </si>
  <si>
    <t>56 сент-21 сент</t>
  </si>
  <si>
    <t>29 сент -5 окт</t>
  </si>
  <si>
    <t>6 окт-12окт</t>
  </si>
  <si>
    <t>13 окт-19 окт</t>
  </si>
  <si>
    <t>20 окт-26 окт</t>
  </si>
  <si>
    <t>27 кот-2 нояб</t>
  </si>
  <si>
    <t>3 нояб - 9 нояб</t>
  </si>
  <si>
    <t>10 нояб- 16 нояб</t>
  </si>
  <si>
    <t>17 нояб-23 нояб</t>
  </si>
  <si>
    <t>24 нояб- 30 нояб</t>
  </si>
  <si>
    <t>1 декабря - 7 декабря</t>
  </si>
  <si>
    <t>8 дек - 14 дек</t>
  </si>
  <si>
    <t>15 дек - 21 дек</t>
  </si>
  <si>
    <t>22 дек - по 28дек</t>
  </si>
  <si>
    <t>29 дек. -4 января</t>
  </si>
  <si>
    <t xml:space="preserve"> 5 янв - 11 янв</t>
  </si>
  <si>
    <t xml:space="preserve"> 12 янв - 18 янв</t>
  </si>
  <si>
    <t>19 янв-25 янв</t>
  </si>
  <si>
    <t>26 янв -1 февр</t>
  </si>
  <si>
    <t>2февр - 8 февр</t>
  </si>
  <si>
    <t>91 февр- 15 февр</t>
  </si>
  <si>
    <t>16 февр-22 февр</t>
  </si>
  <si>
    <t>23 февр-1 марта</t>
  </si>
  <si>
    <t>2 марта-8 марта</t>
  </si>
  <si>
    <t>9 марта- 15 марта</t>
  </si>
  <si>
    <t>16 марта - 22 марта</t>
  </si>
  <si>
    <t>35 марта - 29 марта</t>
  </si>
  <si>
    <t>30 мартая-5 апреля</t>
  </si>
  <si>
    <t>6 апр- 12 апр</t>
  </si>
  <si>
    <t>13 апр- 19 апр</t>
  </si>
  <si>
    <t>20 апр- 26 апр</t>
  </si>
  <si>
    <t>27 апр - 3 мая</t>
  </si>
  <si>
    <t>4 мая - 10 мая</t>
  </si>
  <si>
    <t>11 мая- 17 мая</t>
  </si>
  <si>
    <t>18 мая- 24 мая</t>
  </si>
  <si>
    <t>25 мая- 31 мая</t>
  </si>
  <si>
    <t>1 июня- 7 июня</t>
  </si>
  <si>
    <t>80 июня- 14 июня</t>
  </si>
  <si>
    <t>15 июня - 21 юиня</t>
  </si>
  <si>
    <t>22 июня - 28 июня</t>
  </si>
  <si>
    <t>Третий курс</t>
  </si>
  <si>
    <t>ОГСЭ.07</t>
  </si>
  <si>
    <t>УП 06</t>
  </si>
  <si>
    <t>ПП 06</t>
  </si>
  <si>
    <t>Экзамен квалификационный по ПМ.06</t>
  </si>
  <si>
    <t>ОП.06</t>
  </si>
  <si>
    <t>Документационное обеспечение оформления</t>
  </si>
  <si>
    <t>Анализ финансово-хзяйственной дятельности</t>
  </si>
  <si>
    <t>ПМ 05</t>
  </si>
  <si>
    <t>Осуществление налогового учета и налогового планирования в организации</t>
  </si>
  <si>
    <t>МДК05.01</t>
  </si>
  <si>
    <t xml:space="preserve"> Организация и планирование налоговой деятельности</t>
  </si>
  <si>
    <t>МДК05.02</t>
  </si>
  <si>
    <t>Налоговый учет</t>
  </si>
  <si>
    <t>ПМ.06</t>
  </si>
  <si>
    <t>МДК.06.01</t>
  </si>
  <si>
    <t>Безопасность жизнедеятельности</t>
  </si>
  <si>
    <t>экзамен</t>
  </si>
  <si>
    <t>ОП.13</t>
  </si>
  <si>
    <t>Менеджмент</t>
  </si>
  <si>
    <t>ОП.14</t>
  </si>
  <si>
    <t>Основы банковского дела</t>
  </si>
  <si>
    <t>ОГСЭ.08</t>
  </si>
  <si>
    <t>Основы социологии и политологии</t>
  </si>
  <si>
    <t>ОП.05</t>
  </si>
  <si>
    <t>Аудит</t>
  </si>
  <si>
    <t>ОП.10</t>
  </si>
  <si>
    <t>ОП. 12</t>
  </si>
  <si>
    <t>Статистика</t>
  </si>
  <si>
    <t>ОП.11</t>
  </si>
  <si>
    <t>Программа 1С:Бухгалтерия</t>
  </si>
  <si>
    <t>АД. 01</t>
  </si>
  <si>
    <t>ПМ.04</t>
  </si>
  <si>
    <t>Составление и использование бухгалтерской (финансовой) отчетности</t>
  </si>
  <si>
    <t>МДК 04.01</t>
  </si>
  <si>
    <t>Технология составления бухгалтерской (финансовой) отчетности</t>
  </si>
  <si>
    <t>МДК 04.02</t>
  </si>
  <si>
    <t>Основы анализа бухгалтерской отчетности</t>
  </si>
  <si>
    <t>УП 04</t>
  </si>
  <si>
    <t>ПП 04</t>
  </si>
  <si>
    <t>Экзамен квалификационный по ПМ.04</t>
  </si>
  <si>
    <t>УП 05</t>
  </si>
  <si>
    <t>ПП 05</t>
  </si>
  <si>
    <t>Экзамен квалификационный по ПМ.05</t>
  </si>
  <si>
    <t>ПДП</t>
  </si>
  <si>
    <t>ГИА</t>
  </si>
  <si>
    <t>Всего часов в неделю  учебной нагрузки</t>
  </si>
  <si>
    <t>обязат</t>
  </si>
  <si>
    <t>Экономика</t>
  </si>
  <si>
    <t>Астрономия</t>
  </si>
  <si>
    <t>ОБЖ</t>
  </si>
  <si>
    <t>Обществознание</t>
  </si>
  <si>
    <t>Литература</t>
  </si>
  <si>
    <t>Русский язык</t>
  </si>
  <si>
    <t>к</t>
  </si>
  <si>
    <t>первый</t>
  </si>
  <si>
    <t>8 июня- 14 июня</t>
  </si>
  <si>
    <t>30 марта-5 апреля</t>
  </si>
  <si>
    <t>23 марта - 29 марта</t>
  </si>
  <si>
    <t>2 марта- 8 марта</t>
  </si>
  <si>
    <t>24 февр- 1 марта</t>
  </si>
  <si>
    <t>17 февр-23 февр</t>
  </si>
  <si>
    <t>10 февр- 16 февр</t>
  </si>
  <si>
    <t>3 февр - 9 февр</t>
  </si>
  <si>
    <t>27 янв -2 февр</t>
  </si>
  <si>
    <t>01 янв-26 янв</t>
  </si>
  <si>
    <t xml:space="preserve"> 13 янв - 19 янв</t>
  </si>
  <si>
    <t xml:space="preserve"> 6 янв - 12 янв</t>
  </si>
  <si>
    <t>30 дек. -5 января</t>
  </si>
  <si>
    <t>Виды учебной нагрузки</t>
  </si>
  <si>
    <t>Курс</t>
  </si>
  <si>
    <t>ВСЕГО</t>
  </si>
  <si>
    <t xml:space="preserve">занятия </t>
  </si>
  <si>
    <t xml:space="preserve">Порядок ведения кассовых операций и условия работы с денежной наличностью </t>
  </si>
  <si>
    <t>МДК 06.01</t>
  </si>
  <si>
    <t>Выполнение работ по должности Кассир</t>
  </si>
  <si>
    <t>самост</t>
  </si>
  <si>
    <t>Организация расчетов сбюджетом и внебюджетными фондами</t>
  </si>
  <si>
    <t>МДК 03.01</t>
  </si>
  <si>
    <t>Практические основы бухгалтерского учета источников формирования активов организации</t>
  </si>
  <si>
    <t>итого</t>
  </si>
  <si>
    <t>Ведние бухгалтерского учетаисточников формирования ативов, выполнение работ по инвентаризации активов и финансовых обязательств организации</t>
  </si>
  <si>
    <t>занятия</t>
  </si>
  <si>
    <t>Практические основы бухгалтерского учета активов организации</t>
  </si>
  <si>
    <t>Документирование хозяйсвтенных операций и ведение бухгалтерского учета активов организации</t>
  </si>
  <si>
    <t>иотого</t>
  </si>
  <si>
    <t>Правовое обеспечение профессиональной деятельности</t>
  </si>
  <si>
    <t>ОП.013</t>
  </si>
  <si>
    <t>ОП.8</t>
  </si>
  <si>
    <t>эказмен</t>
  </si>
  <si>
    <t>Налоги , налогообложение и кредит</t>
  </si>
  <si>
    <t>Общепрофессионый цикл</t>
  </si>
  <si>
    <t>второй</t>
  </si>
  <si>
    <t>Русский язык и культура речи</t>
  </si>
  <si>
    <t>Иностранный язык в профессиональной  деятельности</t>
  </si>
  <si>
    <t>Проектная деятельность</t>
  </si>
  <si>
    <t>ЭК.01</t>
  </si>
  <si>
    <t>Дополнительные предметы</t>
  </si>
  <si>
    <t>Информатика</t>
  </si>
  <si>
    <t>УУП.03</t>
  </si>
  <si>
    <t>Математика (включая алгебру и начало математического анализа, геометрию)</t>
  </si>
  <si>
    <t>УУП.02</t>
  </si>
  <si>
    <t>УУП.01</t>
  </si>
  <si>
    <t xml:space="preserve">Профильные предметы </t>
  </si>
  <si>
    <t>БУП. 09</t>
  </si>
  <si>
    <t>БУП. 08</t>
  </si>
  <si>
    <t xml:space="preserve">БУП. 07 </t>
  </si>
  <si>
    <t>БУП.06</t>
  </si>
  <si>
    <t>БУП. 05</t>
  </si>
  <si>
    <t>БУП.04</t>
  </si>
  <si>
    <t>Родной язык</t>
  </si>
  <si>
    <t>БУП.03</t>
  </si>
  <si>
    <t>БУП. 02</t>
  </si>
  <si>
    <t>БУП.01</t>
  </si>
  <si>
    <t>каникулы</t>
  </si>
  <si>
    <t>Базовые предметы</t>
  </si>
  <si>
    <t>2 семестр</t>
  </si>
  <si>
    <t>1 семестр</t>
  </si>
  <si>
    <t>21 дек - по 28 дек</t>
  </si>
  <si>
    <t>14 дек - 20 дек</t>
  </si>
  <si>
    <t>7 дек - 13 дек</t>
  </si>
  <si>
    <t>30нояб.-6 декабря</t>
  </si>
  <si>
    <t>23 нояб- 29 нояб.</t>
  </si>
  <si>
    <t>16 нояб-24 нояб</t>
  </si>
  <si>
    <t>9 нояб- 15 нояб</t>
  </si>
  <si>
    <t>2 нояб - 8 нояб</t>
  </si>
  <si>
    <t>26 окт- 1 нояб</t>
  </si>
  <si>
    <t>19 окт-25 окт</t>
  </si>
  <si>
    <t>12 окт-18 окт</t>
  </si>
  <si>
    <t>5 окт-11 окт</t>
  </si>
  <si>
    <t>28 сент-4 окт</t>
  </si>
  <si>
    <t>21 сент-27 сент</t>
  </si>
  <si>
    <t>14 сент- 20 сент</t>
  </si>
  <si>
    <t>7 сент-13 сентября</t>
  </si>
  <si>
    <t>1 сент-6 сент</t>
  </si>
  <si>
    <t>Четвертый  курс</t>
  </si>
  <si>
    <t>Календарный учебный график специальность 38.02.01 Экономика и бухгалтерский учет (по отраслям) 2021-2022 учебный год   11 группа</t>
  </si>
  <si>
    <t>Календарный учебный график  2022-2023 учебный год   специальность 38.02.01  Экономика и бухгалтерский учет (по отраслям) , калификация - бухгалтер, специалист по налогообложению 21 группа</t>
  </si>
  <si>
    <t>Календарный учебный график    специальность 38.02.01  Экономика и бухгалтерский учет (по отраслям)   2023-2024 уч.год 31 группа</t>
  </si>
  <si>
    <t>1Календарный учебный график    специальность 38.02.01  Экономика и бухгалтерский учет (по отраслям)   2024-2025 уч.год 41 группа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</si>
</sst>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Calibri"/>
      <family val="2"/>
    </font>
    <font>
      <b/>
      <sz val="9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Tahoma"/>
      <family val="2"/>
    </font>
    <font>
      <sz val="8"/>
      <name val="Times New Roman"/>
      <family val="1"/>
    </font>
    <font>
      <b/>
      <sz val="11"/>
      <name val="Calibri"/>
      <family val="2"/>
    </font>
    <font>
      <b/>
      <sz val="8"/>
      <name val="Times New Roman"/>
      <family val="1"/>
    </font>
    <font>
      <b/>
      <i/>
      <sz val="8"/>
      <name val="Arial"/>
      <family val="2"/>
    </font>
    <font>
      <b/>
      <sz val="12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b/>
      <i/>
      <sz val="10"/>
      <name val="Times New Roman"/>
      <family val="1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left" vertical="top"/>
    </xf>
    <xf numFmtId="0" fontId="1" fillId="0" borderId="12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left" textRotation="90"/>
    </xf>
    <xf numFmtId="0" fontId="2" fillId="0" borderId="13" xfId="0" applyFont="1" applyBorder="1" applyAlignment="1">
      <alignment textRotation="90"/>
    </xf>
    <xf numFmtId="0" fontId="2" fillId="0" borderId="13" xfId="0" applyFont="1" applyBorder="1" applyAlignment="1">
      <alignment horizontal="center" textRotation="90"/>
    </xf>
    <xf numFmtId="0" fontId="0" fillId="0" borderId="12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vertical="center" textRotation="255" shrinkToFit="1"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Alignment="1">
      <alignment shrinkToFit="1"/>
    </xf>
    <xf numFmtId="0" fontId="0" fillId="33" borderId="10" xfId="0" applyFill="1" applyBorder="1" applyAlignment="1">
      <alignment shrinkToFit="1"/>
    </xf>
    <xf numFmtId="0" fontId="4" fillId="0" borderId="15" xfId="0" applyFont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4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center" textRotation="90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33" borderId="19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0" fillId="34" borderId="20" xfId="0" applyFill="1" applyBorder="1" applyAlignment="1">
      <alignment shrinkToFit="1"/>
    </xf>
    <xf numFmtId="0" fontId="0" fillId="34" borderId="21" xfId="0" applyFill="1" applyBorder="1" applyAlignment="1">
      <alignment shrinkToFit="1"/>
    </xf>
    <xf numFmtId="0" fontId="0" fillId="33" borderId="22" xfId="0" applyFill="1" applyBorder="1" applyAlignment="1">
      <alignment shrinkToFit="1"/>
    </xf>
    <xf numFmtId="0" fontId="1" fillId="34" borderId="23" xfId="0" applyFont="1" applyFill="1" applyBorder="1" applyAlignment="1">
      <alignment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1" fillId="34" borderId="26" xfId="0" applyFont="1" applyFill="1" applyBorder="1" applyAlignment="1">
      <alignment shrinkToFit="1"/>
    </xf>
    <xf numFmtId="0" fontId="0" fillId="10" borderId="27" xfId="0" applyFill="1" applyBorder="1" applyAlignment="1">
      <alignment shrinkToFit="1"/>
    </xf>
    <xf numFmtId="0" fontId="0" fillId="10" borderId="28" xfId="0" applyFill="1" applyBorder="1" applyAlignment="1">
      <alignment shrinkToFit="1"/>
    </xf>
    <xf numFmtId="0" fontId="2" fillId="10" borderId="29" xfId="0" applyFont="1" applyFill="1" applyBorder="1" applyAlignment="1">
      <alignment horizontal="center" vertical="center" shrinkToFit="1"/>
    </xf>
    <xf numFmtId="0" fontId="2" fillId="10" borderId="30" xfId="0" applyFont="1" applyFill="1" applyBorder="1" applyAlignment="1">
      <alignment horizontal="center" vertical="center" shrinkToFit="1"/>
    </xf>
    <xf numFmtId="0" fontId="0" fillId="10" borderId="31" xfId="0" applyFill="1" applyBorder="1" applyAlignment="1">
      <alignment shrinkToFit="1"/>
    </xf>
    <xf numFmtId="0" fontId="0" fillId="10" borderId="32" xfId="0" applyFill="1" applyBorder="1" applyAlignment="1">
      <alignment shrinkToFit="1"/>
    </xf>
    <xf numFmtId="0" fontId="0" fillId="10" borderId="33" xfId="0" applyFill="1" applyBorder="1" applyAlignment="1">
      <alignment shrinkToFit="1"/>
    </xf>
    <xf numFmtId="0" fontId="0" fillId="10" borderId="34" xfId="0" applyFill="1" applyBorder="1" applyAlignment="1">
      <alignment shrinkToFit="1"/>
    </xf>
    <xf numFmtId="0" fontId="0" fillId="10" borderId="13" xfId="0" applyFill="1" applyBorder="1" applyAlignment="1">
      <alignment shrinkToFit="1"/>
    </xf>
    <xf numFmtId="0" fontId="0" fillId="10" borderId="21" xfId="0" applyFill="1" applyBorder="1" applyAlignment="1">
      <alignment shrinkToFit="1"/>
    </xf>
    <xf numFmtId="0" fontId="0" fillId="10" borderId="20" xfId="0" applyFill="1" applyBorder="1" applyAlignment="1">
      <alignment shrinkToFit="1"/>
    </xf>
    <xf numFmtId="0" fontId="0" fillId="10" borderId="19" xfId="0" applyFill="1" applyBorder="1" applyAlignment="1">
      <alignment shrinkToFit="1"/>
    </xf>
    <xf numFmtId="0" fontId="0" fillId="10" borderId="10" xfId="0" applyFill="1" applyBorder="1" applyAlignment="1">
      <alignment shrinkToFit="1"/>
    </xf>
    <xf numFmtId="0" fontId="1" fillId="34" borderId="35" xfId="0" applyFont="1" applyFill="1" applyBorder="1" applyAlignment="1">
      <alignment shrinkToFit="1"/>
    </xf>
    <xf numFmtId="0" fontId="0" fillId="10" borderId="36" xfId="0" applyFill="1" applyBorder="1" applyAlignment="1">
      <alignment shrinkToFit="1"/>
    </xf>
    <xf numFmtId="0" fontId="0" fillId="10" borderId="22" xfId="0" applyFill="1" applyBorder="1" applyAlignment="1">
      <alignment shrinkToFit="1"/>
    </xf>
    <xf numFmtId="0" fontId="2" fillId="0" borderId="14" xfId="0" applyFont="1" applyBorder="1" applyAlignment="1">
      <alignment horizontal="left" textRotation="90"/>
    </xf>
    <xf numFmtId="16" fontId="2" fillId="0" borderId="16" xfId="0" applyNumberFormat="1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34" borderId="27" xfId="0" applyFont="1" applyFill="1" applyBorder="1" applyAlignment="1">
      <alignment textRotation="90"/>
    </xf>
    <xf numFmtId="0" fontId="2" fillId="34" borderId="14" xfId="0" applyFont="1" applyFill="1" applyBorder="1" applyAlignment="1">
      <alignment horizontal="center" textRotation="90"/>
    </xf>
    <xf numFmtId="0" fontId="2" fillId="0" borderId="28" xfId="0" applyFont="1" applyBorder="1" applyAlignment="1">
      <alignment textRotation="90"/>
    </xf>
    <xf numFmtId="0" fontId="2" fillId="0" borderId="27" xfId="0" applyFont="1" applyBorder="1" applyAlignment="1">
      <alignment horizontal="center" textRotation="90"/>
    </xf>
    <xf numFmtId="0" fontId="4" fillId="0" borderId="37" xfId="0" applyFont="1" applyBorder="1" applyAlignment="1">
      <alignment horizontal="left" vertical="top"/>
    </xf>
    <xf numFmtId="0" fontId="0" fillId="0" borderId="28" xfId="0" applyBorder="1" applyAlignment="1">
      <alignment shrinkToFit="1"/>
    </xf>
    <xf numFmtId="0" fontId="12" fillId="0" borderId="0" xfId="0" applyFont="1" applyAlignment="1">
      <alignment wrapText="1"/>
    </xf>
    <xf numFmtId="0" fontId="12" fillId="0" borderId="38" xfId="0" applyFont="1" applyBorder="1" applyAlignment="1">
      <alignment wrapText="1"/>
    </xf>
    <xf numFmtId="0" fontId="0" fillId="16" borderId="14" xfId="0" applyFill="1" applyBorder="1" applyAlignment="1">
      <alignment shrinkToFit="1"/>
    </xf>
    <xf numFmtId="0" fontId="0" fillId="10" borderId="39" xfId="0" applyFill="1" applyBorder="1" applyAlignment="1">
      <alignment shrinkToFit="1"/>
    </xf>
    <xf numFmtId="0" fontId="0" fillId="33" borderId="36" xfId="0" applyFill="1" applyBorder="1" applyAlignment="1">
      <alignment shrinkToFit="1"/>
    </xf>
    <xf numFmtId="0" fontId="0" fillId="35" borderId="10" xfId="0" applyFill="1" applyBorder="1" applyAlignment="1">
      <alignment shrinkToFit="1"/>
    </xf>
    <xf numFmtId="0" fontId="0" fillId="34" borderId="39" xfId="0" applyFill="1" applyBorder="1" applyAlignment="1">
      <alignment shrinkToFit="1"/>
    </xf>
    <xf numFmtId="0" fontId="0" fillId="34" borderId="40" xfId="0" applyFill="1" applyBorder="1" applyAlignment="1">
      <alignment shrinkToFit="1"/>
    </xf>
    <xf numFmtId="0" fontId="0" fillId="33" borderId="20" xfId="0" applyFill="1" applyBorder="1" applyAlignment="1">
      <alignment shrinkToFit="1"/>
    </xf>
    <xf numFmtId="0" fontId="0" fillId="33" borderId="39" xfId="0" applyFill="1" applyBorder="1" applyAlignment="1">
      <alignment shrinkToFit="1"/>
    </xf>
    <xf numFmtId="0" fontId="0" fillId="33" borderId="0" xfId="0" applyFill="1" applyAlignment="1">
      <alignment/>
    </xf>
    <xf numFmtId="0" fontId="0" fillId="34" borderId="41" xfId="0" applyFill="1" applyBorder="1" applyAlignment="1">
      <alignment shrinkToFit="1"/>
    </xf>
    <xf numFmtId="0" fontId="2" fillId="33" borderId="42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0" fillId="33" borderId="21" xfId="0" applyFill="1" applyBorder="1" applyAlignment="1">
      <alignment shrinkToFit="1"/>
    </xf>
    <xf numFmtId="0" fontId="0" fillId="10" borderId="43" xfId="0" applyFill="1" applyBorder="1" applyAlignment="1">
      <alignment shrinkToFit="1"/>
    </xf>
    <xf numFmtId="0" fontId="0" fillId="10" borderId="44" xfId="0" applyFill="1" applyBorder="1" applyAlignment="1">
      <alignment shrinkToFit="1"/>
    </xf>
    <xf numFmtId="0" fontId="0" fillId="10" borderId="41" xfId="0" applyFill="1" applyBorder="1" applyAlignment="1">
      <alignment shrinkToFit="1"/>
    </xf>
    <xf numFmtId="0" fontId="0" fillId="10" borderId="45" xfId="0" applyFill="1" applyBorder="1" applyAlignment="1">
      <alignment shrinkToFit="1"/>
    </xf>
    <xf numFmtId="0" fontId="0" fillId="10" borderId="46" xfId="0" applyFill="1" applyBorder="1" applyAlignment="1">
      <alignment shrinkToFit="1"/>
    </xf>
    <xf numFmtId="0" fontId="0" fillId="10" borderId="0" xfId="0" applyFill="1" applyBorder="1" applyAlignment="1">
      <alignment shrinkToFit="1"/>
    </xf>
    <xf numFmtId="0" fontId="14" fillId="33" borderId="3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Font="1" applyFill="1" applyBorder="1" applyAlignment="1">
      <alignment shrinkToFit="1"/>
    </xf>
    <xf numFmtId="0" fontId="0" fillId="10" borderId="47" xfId="0" applyFill="1" applyBorder="1" applyAlignment="1">
      <alignment shrinkToFit="1"/>
    </xf>
    <xf numFmtId="0" fontId="0" fillId="33" borderId="33" xfId="0" applyFill="1" applyBorder="1" applyAlignment="1">
      <alignment shrinkToFit="1"/>
    </xf>
    <xf numFmtId="0" fontId="0" fillId="33" borderId="48" xfId="0" applyFill="1" applyBorder="1" applyAlignment="1">
      <alignment shrinkToFit="1"/>
    </xf>
    <xf numFmtId="0" fontId="0" fillId="0" borderId="17" xfId="0" applyFont="1" applyBorder="1" applyAlignment="1">
      <alignment horizontal="center" vertical="center" textRotation="90"/>
    </xf>
    <xf numFmtId="0" fontId="3" fillId="16" borderId="12" xfId="0" applyFont="1" applyFill="1" applyBorder="1" applyAlignment="1">
      <alignment horizontal="left" vertical="top" wrapText="1"/>
    </xf>
    <xf numFmtId="0" fontId="4" fillId="0" borderId="47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/>
    </xf>
    <xf numFmtId="0" fontId="14" fillId="33" borderId="48" xfId="0" applyNumberFormat="1" applyFont="1" applyFill="1" applyBorder="1" applyAlignment="1" applyProtection="1">
      <alignment horizontal="left" vertical="top" wrapText="1"/>
      <protection/>
    </xf>
    <xf numFmtId="0" fontId="0" fillId="33" borderId="45" xfId="0" applyFill="1" applyBorder="1" applyAlignment="1">
      <alignment shrinkToFit="1"/>
    </xf>
    <xf numFmtId="0" fontId="0" fillId="10" borderId="49" xfId="0" applyFill="1" applyBorder="1" applyAlignment="1">
      <alignment shrinkToFit="1"/>
    </xf>
    <xf numFmtId="0" fontId="14" fillId="33" borderId="43" xfId="0" applyNumberFormat="1" applyFont="1" applyFill="1" applyBorder="1" applyAlignment="1" applyProtection="1">
      <alignment horizontal="left" vertical="top" wrapText="1"/>
      <protection/>
    </xf>
    <xf numFmtId="0" fontId="0" fillId="33" borderId="31" xfId="0" applyFill="1" applyBorder="1" applyAlignment="1">
      <alignment shrinkToFit="1"/>
    </xf>
    <xf numFmtId="0" fontId="0" fillId="33" borderId="49" xfId="0" applyFill="1" applyBorder="1" applyAlignment="1">
      <alignment shrinkToFit="1"/>
    </xf>
    <xf numFmtId="0" fontId="3" fillId="8" borderId="12" xfId="0" applyFont="1" applyFill="1" applyBorder="1" applyAlignment="1">
      <alignment horizontal="left" vertical="top"/>
    </xf>
    <xf numFmtId="0" fontId="0" fillId="8" borderId="14" xfId="0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0" fillId="33" borderId="40" xfId="0" applyFill="1" applyBorder="1" applyAlignment="1">
      <alignment shrinkToFit="1"/>
    </xf>
    <xf numFmtId="0" fontId="0" fillId="10" borderId="40" xfId="0" applyFill="1" applyBorder="1" applyAlignment="1">
      <alignment shrinkToFit="1"/>
    </xf>
    <xf numFmtId="0" fontId="0" fillId="33" borderId="41" xfId="0" applyFill="1" applyBorder="1" applyAlignment="1">
      <alignment shrinkToFit="1"/>
    </xf>
    <xf numFmtId="0" fontId="0" fillId="34" borderId="50" xfId="0" applyFill="1" applyBorder="1" applyAlignment="1">
      <alignment shrinkToFit="1"/>
    </xf>
    <xf numFmtId="0" fontId="0" fillId="33" borderId="46" xfId="0" applyFill="1" applyBorder="1" applyAlignment="1">
      <alignment shrinkToFit="1"/>
    </xf>
    <xf numFmtId="0" fontId="0" fillId="16" borderId="12" xfId="0" applyFill="1" applyBorder="1" applyAlignment="1">
      <alignment shrinkToFit="1"/>
    </xf>
    <xf numFmtId="0" fontId="0" fillId="10" borderId="50" xfId="0" applyFill="1" applyBorder="1" applyAlignment="1">
      <alignment shrinkToFit="1"/>
    </xf>
    <xf numFmtId="0" fontId="5" fillId="0" borderId="17" xfId="0" applyFont="1" applyBorder="1" applyAlignment="1">
      <alignment horizontal="center" vertical="center" textRotation="90"/>
    </xf>
    <xf numFmtId="0" fontId="0" fillId="0" borderId="21" xfId="0" applyFill="1" applyBorder="1" applyAlignment="1">
      <alignment shrinkToFit="1"/>
    </xf>
    <xf numFmtId="0" fontId="0" fillId="16" borderId="13" xfId="0" applyFill="1" applyBorder="1" applyAlignment="1">
      <alignment shrinkToFit="1"/>
    </xf>
    <xf numFmtId="0" fontId="15" fillId="16" borderId="12" xfId="0" applyNumberFormat="1" applyFont="1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shrinkToFit="1"/>
    </xf>
    <xf numFmtId="0" fontId="1" fillId="33" borderId="20" xfId="0" applyFont="1" applyFill="1" applyBorder="1" applyAlignment="1">
      <alignment shrinkToFit="1"/>
    </xf>
    <xf numFmtId="0" fontId="3" fillId="12" borderId="51" xfId="0" applyFont="1" applyFill="1" applyBorder="1" applyAlignment="1">
      <alignment horizontal="left" vertical="top"/>
    </xf>
    <xf numFmtId="0" fontId="3" fillId="12" borderId="12" xfId="0" applyFont="1" applyFill="1" applyBorder="1" applyAlignment="1">
      <alignment horizontal="left" vertical="top" wrapText="1"/>
    </xf>
    <xf numFmtId="0" fontId="0" fillId="12" borderId="14" xfId="0" applyFill="1" applyBorder="1" applyAlignment="1">
      <alignment shrinkToFit="1"/>
    </xf>
    <xf numFmtId="0" fontId="19" fillId="12" borderId="12" xfId="0" applyNumberFormat="1" applyFont="1" applyFill="1" applyBorder="1" applyAlignment="1" applyProtection="1">
      <alignment horizontal="left" vertical="top" wrapText="1"/>
      <protection/>
    </xf>
    <xf numFmtId="0" fontId="0" fillId="12" borderId="13" xfId="0" applyFill="1" applyBorder="1" applyAlignment="1">
      <alignment shrinkToFit="1"/>
    </xf>
    <xf numFmtId="0" fontId="3" fillId="12" borderId="27" xfId="0" applyFont="1" applyFill="1" applyBorder="1" applyAlignment="1">
      <alignment horizontal="left" vertical="top"/>
    </xf>
    <xf numFmtId="0" fontId="3" fillId="12" borderId="28" xfId="0" applyFont="1" applyFill="1" applyBorder="1" applyAlignment="1">
      <alignment horizontal="left" vertical="top" wrapText="1"/>
    </xf>
    <xf numFmtId="0" fontId="1" fillId="12" borderId="14" xfId="0" applyFont="1" applyFill="1" applyBorder="1" applyAlignment="1">
      <alignment shrinkToFit="1"/>
    </xf>
    <xf numFmtId="0" fontId="1" fillId="12" borderId="52" xfId="0" applyFont="1" applyFill="1" applyBorder="1" applyAlignment="1">
      <alignment shrinkToFit="1"/>
    </xf>
    <xf numFmtId="0" fontId="0" fillId="0" borderId="50" xfId="0" applyFill="1" applyBorder="1" applyAlignment="1">
      <alignment shrinkToFit="1"/>
    </xf>
    <xf numFmtId="0" fontId="0" fillId="0" borderId="39" xfId="0" applyFill="1" applyBorder="1" applyAlignment="1">
      <alignment shrinkToFit="1"/>
    </xf>
    <xf numFmtId="0" fontId="15" fillId="16" borderId="12" xfId="0" applyNumberFormat="1" applyFont="1" applyFill="1" applyBorder="1" applyAlignment="1" applyProtection="1">
      <alignment horizontal="left" vertical="top" wrapText="1"/>
      <protection/>
    </xf>
    <xf numFmtId="0" fontId="14" fillId="33" borderId="53" xfId="0" applyNumberFormat="1" applyFont="1" applyFill="1" applyBorder="1" applyAlignment="1" applyProtection="1">
      <alignment horizontal="left" vertical="top" wrapText="1"/>
      <protection/>
    </xf>
    <xf numFmtId="0" fontId="0" fillId="13" borderId="10" xfId="0" applyFill="1" applyBorder="1" applyAlignment="1">
      <alignment shrinkToFit="1"/>
    </xf>
    <xf numFmtId="0" fontId="0" fillId="13" borderId="45" xfId="0" applyFill="1" applyBorder="1" applyAlignment="1">
      <alignment shrinkToFit="1"/>
    </xf>
    <xf numFmtId="0" fontId="0" fillId="13" borderId="40" xfId="0" applyFill="1" applyBorder="1" applyAlignment="1">
      <alignment shrinkToFit="1"/>
    </xf>
    <xf numFmtId="0" fontId="0" fillId="13" borderId="21" xfId="0" applyFill="1" applyBorder="1" applyAlignment="1">
      <alignment shrinkToFit="1"/>
    </xf>
    <xf numFmtId="0" fontId="0" fillId="13" borderId="19" xfId="0" applyFill="1" applyBorder="1" applyAlignment="1">
      <alignment shrinkToFit="1"/>
    </xf>
    <xf numFmtId="0" fontId="0" fillId="13" borderId="20" xfId="0" applyFill="1" applyBorder="1" applyAlignment="1">
      <alignment shrinkToFit="1"/>
    </xf>
    <xf numFmtId="0" fontId="0" fillId="35" borderId="40" xfId="0" applyFill="1" applyBorder="1" applyAlignment="1">
      <alignment shrinkToFit="1"/>
    </xf>
    <xf numFmtId="0" fontId="1" fillId="33" borderId="21" xfId="0" applyFont="1" applyFill="1" applyBorder="1" applyAlignment="1">
      <alignment shrinkToFit="1"/>
    </xf>
    <xf numFmtId="0" fontId="1" fillId="33" borderId="19" xfId="0" applyFont="1" applyFill="1" applyBorder="1" applyAlignment="1">
      <alignment shrinkToFit="1"/>
    </xf>
    <xf numFmtId="0" fontId="0" fillId="10" borderId="54" xfId="0" applyFill="1" applyBorder="1" applyAlignment="1">
      <alignment shrinkToFit="1"/>
    </xf>
    <xf numFmtId="0" fontId="1" fillId="33" borderId="49" xfId="0" applyFont="1" applyFill="1" applyBorder="1" applyAlignment="1">
      <alignment shrinkToFit="1"/>
    </xf>
    <xf numFmtId="0" fontId="1" fillId="33" borderId="48" xfId="0" applyFont="1" applyFill="1" applyBorder="1" applyAlignment="1">
      <alignment shrinkToFit="1"/>
    </xf>
    <xf numFmtId="0" fontId="0" fillId="0" borderId="55" xfId="0" applyFill="1" applyBorder="1" applyAlignment="1">
      <alignment shrinkToFit="1"/>
    </xf>
    <xf numFmtId="0" fontId="3" fillId="16" borderId="12" xfId="0" applyFont="1" applyFill="1" applyBorder="1" applyAlignment="1">
      <alignment horizontal="left" vertical="top"/>
    </xf>
    <xf numFmtId="0" fontId="4" fillId="33" borderId="23" xfId="0" applyFont="1" applyFill="1" applyBorder="1" applyAlignment="1">
      <alignment wrapText="1"/>
    </xf>
    <xf numFmtId="0" fontId="0" fillId="33" borderId="0" xfId="0" applyFill="1" applyBorder="1" applyAlignment="1">
      <alignment shrinkToFit="1"/>
    </xf>
    <xf numFmtId="0" fontId="0" fillId="33" borderId="56" xfId="0" applyFill="1" applyBorder="1" applyAlignment="1">
      <alignment shrinkToFit="1"/>
    </xf>
    <xf numFmtId="0" fontId="0" fillId="33" borderId="57" xfId="0" applyFill="1" applyBorder="1" applyAlignment="1">
      <alignment shrinkToFit="1"/>
    </xf>
    <xf numFmtId="0" fontId="21" fillId="0" borderId="10" xfId="0" applyFont="1" applyBorder="1" applyAlignment="1">
      <alignment shrinkToFit="1"/>
    </xf>
    <xf numFmtId="0" fontId="1" fillId="33" borderId="36" xfId="0" applyFont="1" applyFill="1" applyBorder="1" applyAlignment="1">
      <alignment shrinkToFit="1"/>
    </xf>
    <xf numFmtId="0" fontId="0" fillId="10" borderId="58" xfId="0" applyFill="1" applyBorder="1" applyAlignment="1">
      <alignment shrinkToFit="1"/>
    </xf>
    <xf numFmtId="0" fontId="0" fillId="12" borderId="52" xfId="0" applyFill="1" applyBorder="1" applyAlignment="1">
      <alignment shrinkToFit="1"/>
    </xf>
    <xf numFmtId="0" fontId="0" fillId="12" borderId="16" xfId="0" applyFill="1" applyBorder="1" applyAlignment="1">
      <alignment shrinkToFit="1"/>
    </xf>
    <xf numFmtId="0" fontId="0" fillId="33" borderId="50" xfId="0" applyFill="1" applyBorder="1" applyAlignment="1">
      <alignment shrinkToFit="1"/>
    </xf>
    <xf numFmtId="0" fontId="1" fillId="35" borderId="36" xfId="0" applyFont="1" applyFill="1" applyBorder="1" applyAlignment="1">
      <alignment shrinkToFit="1"/>
    </xf>
    <xf numFmtId="0" fontId="0" fillId="16" borderId="16" xfId="0" applyFill="1" applyBorder="1" applyAlignment="1">
      <alignment shrinkToFit="1"/>
    </xf>
    <xf numFmtId="0" fontId="0" fillId="12" borderId="12" xfId="0" applyFill="1" applyBorder="1" applyAlignment="1">
      <alignment shrinkToFit="1"/>
    </xf>
    <xf numFmtId="0" fontId="2" fillId="0" borderId="12" xfId="0" applyFont="1" applyBorder="1" applyAlignment="1">
      <alignment horizontal="left" textRotation="90"/>
    </xf>
    <xf numFmtId="0" fontId="4" fillId="33" borderId="23" xfId="0" applyFont="1" applyFill="1" applyBorder="1" applyAlignment="1">
      <alignment horizontal="left" vertical="top" wrapText="1"/>
    </xf>
    <xf numFmtId="0" fontId="14" fillId="33" borderId="33" xfId="0" applyNumberFormat="1" applyFont="1" applyFill="1" applyBorder="1" applyAlignment="1" applyProtection="1">
      <alignment horizontal="left" vertical="top" wrapText="1"/>
      <protection/>
    </xf>
    <xf numFmtId="0" fontId="17" fillId="33" borderId="44" xfId="0" applyNumberFormat="1" applyFont="1" applyFill="1" applyBorder="1" applyAlignment="1" applyProtection="1">
      <alignment horizontal="left" vertical="top" wrapText="1"/>
      <protection/>
    </xf>
    <xf numFmtId="0" fontId="17" fillId="33" borderId="53" xfId="0" applyNumberFormat="1" applyFont="1" applyFill="1" applyBorder="1" applyAlignment="1" applyProtection="1">
      <alignment horizontal="left" vertical="top" wrapText="1"/>
      <protection/>
    </xf>
    <xf numFmtId="0" fontId="17" fillId="33" borderId="55" xfId="0" applyNumberFormat="1" applyFont="1" applyFill="1" applyBorder="1" applyAlignment="1" applyProtection="1">
      <alignment horizontal="left" vertical="top" wrapText="1"/>
      <protection/>
    </xf>
    <xf numFmtId="0" fontId="13" fillId="0" borderId="44" xfId="52" applyNumberFormat="1" applyFont="1" applyFill="1" applyBorder="1" applyAlignment="1" applyProtection="1">
      <alignment horizontal="left" vertical="center" wrapText="1"/>
      <protection locked="0"/>
    </xf>
    <xf numFmtId="0" fontId="14" fillId="33" borderId="49" xfId="0" applyNumberFormat="1" applyFont="1" applyFill="1" applyBorder="1" applyAlignment="1" applyProtection="1">
      <alignment vertical="top" wrapText="1"/>
      <protection/>
    </xf>
    <xf numFmtId="0" fontId="14" fillId="33" borderId="48" xfId="0" applyNumberFormat="1" applyFont="1" applyFill="1" applyBorder="1" applyAlignment="1" applyProtection="1">
      <alignment vertical="top" wrapText="1"/>
      <protection/>
    </xf>
    <xf numFmtId="0" fontId="14" fillId="33" borderId="55" xfId="0" applyNumberFormat="1" applyFont="1" applyFill="1" applyBorder="1" applyAlignment="1" applyProtection="1">
      <alignment horizontal="left" vertical="top" wrapText="1"/>
      <protection/>
    </xf>
    <xf numFmtId="0" fontId="19" fillId="33" borderId="34" xfId="0" applyNumberFormat="1" applyFont="1" applyFill="1" applyBorder="1" applyAlignment="1" applyProtection="1">
      <alignment vertical="top" wrapText="1"/>
      <protection/>
    </xf>
    <xf numFmtId="0" fontId="0" fillId="0" borderId="22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17" fillId="33" borderId="26" xfId="0" applyNumberFormat="1" applyFont="1" applyFill="1" applyBorder="1" applyAlignment="1" applyProtection="1">
      <alignment horizontal="left" vertical="top" wrapText="1"/>
      <protection/>
    </xf>
    <xf numFmtId="0" fontId="0" fillId="16" borderId="59" xfId="0" applyFill="1" applyBorder="1" applyAlignment="1">
      <alignment shrinkToFit="1"/>
    </xf>
    <xf numFmtId="0" fontId="0" fillId="16" borderId="10" xfId="0" applyFill="1" applyBorder="1" applyAlignment="1">
      <alignment shrinkToFit="1"/>
    </xf>
    <xf numFmtId="0" fontId="0" fillId="35" borderId="57" xfId="0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17" fillId="33" borderId="23" xfId="0" applyNumberFormat="1" applyFont="1" applyFill="1" applyBorder="1" applyAlignment="1" applyProtection="1">
      <alignment horizontal="left" vertical="top" wrapText="1"/>
      <protection/>
    </xf>
    <xf numFmtId="0" fontId="0" fillId="10" borderId="29" xfId="0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45" xfId="0" applyFill="1" applyBorder="1" applyAlignment="1">
      <alignment shrinkToFit="1"/>
    </xf>
    <xf numFmtId="0" fontId="1" fillId="0" borderId="21" xfId="0" applyFont="1" applyFill="1" applyBorder="1" applyAlignment="1">
      <alignment shrinkToFit="1"/>
    </xf>
    <xf numFmtId="0" fontId="1" fillId="0" borderId="20" xfId="0" applyFont="1" applyFill="1" applyBorder="1" applyAlignment="1">
      <alignment shrinkToFit="1"/>
    </xf>
    <xf numFmtId="0" fontId="1" fillId="0" borderId="36" xfId="0" applyFont="1" applyFill="1" applyBorder="1" applyAlignment="1">
      <alignment shrinkToFit="1"/>
    </xf>
    <xf numFmtId="0" fontId="0" fillId="0" borderId="20" xfId="0" applyFill="1" applyBorder="1" applyAlignment="1">
      <alignment shrinkToFit="1"/>
    </xf>
    <xf numFmtId="0" fontId="17" fillId="33" borderId="34" xfId="0" applyNumberFormat="1" applyFont="1" applyFill="1" applyBorder="1" applyAlignment="1" applyProtection="1">
      <alignment horizontal="left" vertical="top" wrapText="1"/>
      <protection/>
    </xf>
    <xf numFmtId="0" fontId="17" fillId="33" borderId="11" xfId="0" applyNumberFormat="1" applyFont="1" applyFill="1" applyBorder="1" applyAlignment="1" applyProtection="1">
      <alignment horizontal="left" vertical="top" wrapText="1"/>
      <protection/>
    </xf>
    <xf numFmtId="0" fontId="17" fillId="33" borderId="47" xfId="0" applyNumberFormat="1" applyFont="1" applyFill="1" applyBorder="1" applyAlignment="1" applyProtection="1">
      <alignment horizontal="left" vertical="top" wrapText="1"/>
      <protection/>
    </xf>
    <xf numFmtId="0" fontId="62" fillId="0" borderId="26" xfId="0" applyFont="1" applyBorder="1" applyAlignment="1">
      <alignment/>
    </xf>
    <xf numFmtId="0" fontId="1" fillId="35" borderId="14" xfId="0" applyFont="1" applyFill="1" applyBorder="1" applyAlignment="1">
      <alignment shrinkToFit="1"/>
    </xf>
    <xf numFmtId="0" fontId="0" fillId="12" borderId="51" xfId="0" applyFill="1" applyBorder="1" applyAlignment="1">
      <alignment shrinkToFit="1"/>
    </xf>
    <xf numFmtId="0" fontId="0" fillId="12" borderId="59" xfId="0" applyFill="1" applyBorder="1" applyAlignment="1">
      <alignment shrinkToFit="1"/>
    </xf>
    <xf numFmtId="0" fontId="0" fillId="16" borderId="60" xfId="0" applyFill="1" applyBorder="1" applyAlignment="1">
      <alignment shrinkToFit="1"/>
    </xf>
    <xf numFmtId="0" fontId="0" fillId="16" borderId="61" xfId="0" applyFill="1" applyBorder="1" applyAlignment="1">
      <alignment shrinkToFit="1"/>
    </xf>
    <xf numFmtId="0" fontId="0" fillId="16" borderId="40" xfId="0" applyFill="1" applyBorder="1" applyAlignment="1">
      <alignment shrinkToFit="1"/>
    </xf>
    <xf numFmtId="0" fontId="0" fillId="16" borderId="50" xfId="0" applyFill="1" applyBorder="1" applyAlignment="1">
      <alignment shrinkToFit="1"/>
    </xf>
    <xf numFmtId="0" fontId="0" fillId="16" borderId="39" xfId="0" applyFill="1" applyBorder="1" applyAlignment="1">
      <alignment shrinkToFit="1"/>
    </xf>
    <xf numFmtId="0" fontId="0" fillId="12" borderId="62" xfId="0" applyFill="1" applyBorder="1" applyAlignment="1">
      <alignment shrinkToFit="1"/>
    </xf>
    <xf numFmtId="0" fontId="19" fillId="33" borderId="34" xfId="0" applyNumberFormat="1" applyFont="1" applyFill="1" applyBorder="1" applyAlignment="1" applyProtection="1">
      <alignment horizontal="left" vertical="top" wrapText="1"/>
      <protection/>
    </xf>
    <xf numFmtId="0" fontId="17" fillId="0" borderId="23" xfId="0" applyNumberFormat="1" applyFont="1" applyFill="1" applyBorder="1" applyAlignment="1" applyProtection="1">
      <alignment vertical="top"/>
      <protection/>
    </xf>
    <xf numFmtId="0" fontId="17" fillId="33" borderId="32" xfId="0" applyNumberFormat="1" applyFont="1" applyFill="1" applyBorder="1" applyAlignment="1" applyProtection="1">
      <alignment horizontal="left" vertical="top" wrapText="1"/>
      <protection/>
    </xf>
    <xf numFmtId="0" fontId="17" fillId="0" borderId="26" xfId="0" applyNumberFormat="1" applyFont="1" applyFill="1" applyBorder="1" applyAlignment="1" applyProtection="1">
      <alignment vertical="top"/>
      <protection/>
    </xf>
    <xf numFmtId="0" fontId="4" fillId="0" borderId="46" xfId="0" applyFont="1" applyFill="1" applyBorder="1" applyAlignment="1">
      <alignment horizontal="left" vertical="top"/>
    </xf>
    <xf numFmtId="0" fontId="3" fillId="12" borderId="63" xfId="0" applyFont="1" applyFill="1" applyBorder="1" applyAlignment="1">
      <alignment horizontal="left" vertical="top"/>
    </xf>
    <xf numFmtId="0" fontId="3" fillId="12" borderId="64" xfId="0" applyFont="1" applyFill="1" applyBorder="1" applyAlignment="1">
      <alignment horizontal="left" vertical="top" wrapText="1"/>
    </xf>
    <xf numFmtId="0" fontId="1" fillId="12" borderId="60" xfId="0" applyFont="1" applyFill="1" applyBorder="1" applyAlignment="1">
      <alignment shrinkToFit="1"/>
    </xf>
    <xf numFmtId="0" fontId="0" fillId="13" borderId="41" xfId="0" applyFill="1" applyBorder="1" applyAlignment="1">
      <alignment shrinkToFit="1"/>
    </xf>
    <xf numFmtId="0" fontId="0" fillId="34" borderId="45" xfId="0" applyFill="1" applyBorder="1" applyAlignment="1">
      <alignment shrinkToFit="1"/>
    </xf>
    <xf numFmtId="0" fontId="17" fillId="33" borderId="45" xfId="0" applyNumberFormat="1" applyFont="1" applyFill="1" applyBorder="1" applyAlignment="1" applyProtection="1">
      <alignment horizontal="left" vertical="top" wrapText="1"/>
      <protection/>
    </xf>
    <xf numFmtId="0" fontId="0" fillId="35" borderId="45" xfId="0" applyFill="1" applyBorder="1" applyAlignment="1">
      <alignment/>
    </xf>
    <xf numFmtId="0" fontId="0" fillId="33" borderId="20" xfId="0" applyFill="1" applyBorder="1" applyAlignment="1">
      <alignment/>
    </xf>
    <xf numFmtId="0" fontId="17" fillId="16" borderId="12" xfId="0" applyNumberFormat="1" applyFont="1" applyFill="1" applyBorder="1" applyAlignment="1" applyProtection="1">
      <alignment vertical="top"/>
      <protection/>
    </xf>
    <xf numFmtId="0" fontId="17" fillId="16" borderId="62" xfId="0" applyNumberFormat="1" applyFont="1" applyFill="1" applyBorder="1" applyAlignment="1" applyProtection="1">
      <alignment horizontal="left" vertical="top" wrapText="1"/>
      <protection/>
    </xf>
    <xf numFmtId="0" fontId="0" fillId="36" borderId="65" xfId="0" applyFill="1" applyBorder="1" applyAlignment="1">
      <alignment shrinkToFit="1"/>
    </xf>
    <xf numFmtId="0" fontId="0" fillId="16" borderId="52" xfId="0" applyFill="1" applyBorder="1" applyAlignment="1">
      <alignment shrinkToFit="1"/>
    </xf>
    <xf numFmtId="0" fontId="0" fillId="16" borderId="19" xfId="0" applyFill="1" applyBorder="1" applyAlignment="1">
      <alignment shrinkToFit="1"/>
    </xf>
    <xf numFmtId="0" fontId="0" fillId="34" borderId="19" xfId="0" applyFill="1" applyBorder="1" applyAlignment="1">
      <alignment shrinkToFit="1"/>
    </xf>
    <xf numFmtId="0" fontId="0" fillId="12" borderId="27" xfId="0" applyFill="1" applyBorder="1" applyAlignment="1">
      <alignment shrinkToFit="1"/>
    </xf>
    <xf numFmtId="0" fontId="0" fillId="34" borderId="53" xfId="0" applyFill="1" applyBorder="1" applyAlignment="1">
      <alignment shrinkToFit="1"/>
    </xf>
    <xf numFmtId="0" fontId="0" fillId="34" borderId="55" xfId="0" applyFill="1" applyBorder="1" applyAlignment="1">
      <alignment shrinkToFit="1"/>
    </xf>
    <xf numFmtId="0" fontId="0" fillId="10" borderId="48" xfId="0" applyFill="1" applyBorder="1" applyAlignment="1">
      <alignment shrinkToFit="1"/>
    </xf>
    <xf numFmtId="0" fontId="1" fillId="33" borderId="31" xfId="0" applyFont="1" applyFill="1" applyBorder="1" applyAlignment="1">
      <alignment shrinkToFit="1"/>
    </xf>
    <xf numFmtId="0" fontId="1" fillId="33" borderId="33" xfId="0" applyFont="1" applyFill="1" applyBorder="1" applyAlignment="1">
      <alignment shrinkToFit="1"/>
    </xf>
    <xf numFmtId="0" fontId="0" fillId="0" borderId="53" xfId="0" applyFill="1" applyBorder="1" applyAlignment="1">
      <alignment shrinkToFit="1"/>
    </xf>
    <xf numFmtId="0" fontId="0" fillId="16" borderId="48" xfId="0" applyFill="1" applyBorder="1" applyAlignment="1">
      <alignment shrinkToFit="1"/>
    </xf>
    <xf numFmtId="0" fontId="17" fillId="33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23" xfId="0" applyNumberFormat="1" applyFont="1" applyFill="1" applyBorder="1" applyAlignment="1" applyProtection="1">
      <alignment horizontal="left" vertical="top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1" fillId="16" borderId="24" xfId="0" applyFont="1" applyFill="1" applyBorder="1" applyAlignment="1">
      <alignment shrinkToFit="1"/>
    </xf>
    <xf numFmtId="0" fontId="1" fillId="16" borderId="66" xfId="0" applyFont="1" applyFill="1" applyBorder="1" applyAlignment="1">
      <alignment shrinkToFit="1"/>
    </xf>
    <xf numFmtId="0" fontId="17" fillId="0" borderId="10" xfId="0" applyNumberFormat="1" applyFont="1" applyFill="1" applyBorder="1" applyAlignment="1" applyProtection="1">
      <alignment vertical="top"/>
      <protection/>
    </xf>
    <xf numFmtId="0" fontId="1" fillId="33" borderId="14" xfId="0" applyFont="1" applyFill="1" applyBorder="1" applyAlignment="1">
      <alignment shrinkToFit="1"/>
    </xf>
    <xf numFmtId="0" fontId="1" fillId="33" borderId="52" xfId="0" applyFont="1" applyFill="1" applyBorder="1" applyAlignment="1">
      <alignment shrinkToFit="1"/>
    </xf>
    <xf numFmtId="0" fontId="1" fillId="33" borderId="62" xfId="0" applyFont="1" applyFill="1" applyBorder="1" applyAlignment="1">
      <alignment shrinkToFit="1"/>
    </xf>
    <xf numFmtId="0" fontId="1" fillId="33" borderId="27" xfId="0" applyFont="1" applyFill="1" applyBorder="1" applyAlignment="1">
      <alignment shrinkToFit="1"/>
    </xf>
    <xf numFmtId="0" fontId="0" fillId="0" borderId="19" xfId="0" applyBorder="1" applyAlignment="1">
      <alignment/>
    </xf>
    <xf numFmtId="0" fontId="23" fillId="12" borderId="14" xfId="0" applyFont="1" applyFill="1" applyBorder="1" applyAlignment="1">
      <alignment shrinkToFit="1"/>
    </xf>
    <xf numFmtId="0" fontId="24" fillId="33" borderId="12" xfId="0" applyNumberFormat="1" applyFont="1" applyFill="1" applyBorder="1" applyAlignment="1" applyProtection="1">
      <alignment horizontal="left" vertical="top" wrapText="1"/>
      <protection/>
    </xf>
    <xf numFmtId="0" fontId="17" fillId="0" borderId="45" xfId="0" applyNumberFormat="1" applyFont="1" applyFill="1" applyBorder="1" applyAlignment="1" applyProtection="1">
      <alignment vertical="top"/>
      <protection/>
    </xf>
    <xf numFmtId="0" fontId="1" fillId="0" borderId="45" xfId="0" applyFont="1" applyFill="1" applyBorder="1" applyAlignment="1">
      <alignment shrinkToFit="1"/>
    </xf>
    <xf numFmtId="0" fontId="1" fillId="33" borderId="45" xfId="0" applyFont="1" applyFill="1" applyBorder="1" applyAlignment="1">
      <alignment shrinkToFit="1"/>
    </xf>
    <xf numFmtId="0" fontId="17" fillId="0" borderId="15" xfId="0" applyNumberFormat="1" applyFont="1" applyFill="1" applyBorder="1" applyAlignment="1" applyProtection="1">
      <alignment vertical="top"/>
      <protection/>
    </xf>
    <xf numFmtId="0" fontId="2" fillId="0" borderId="66" xfId="0" applyFont="1" applyBorder="1" applyAlignment="1">
      <alignment horizontal="center" vertical="center" shrinkToFit="1"/>
    </xf>
    <xf numFmtId="0" fontId="21" fillId="0" borderId="22" xfId="0" applyFont="1" applyBorder="1" applyAlignment="1">
      <alignment shrinkToFit="1"/>
    </xf>
    <xf numFmtId="0" fontId="21" fillId="0" borderId="19" xfId="0" applyFont="1" applyBorder="1" applyAlignment="1">
      <alignment shrinkToFit="1"/>
    </xf>
    <xf numFmtId="0" fontId="0" fillId="15" borderId="10" xfId="0" applyFill="1" applyBorder="1" applyAlignment="1">
      <alignment shrinkToFit="1"/>
    </xf>
    <xf numFmtId="0" fontId="0" fillId="15" borderId="45" xfId="0" applyFill="1" applyBorder="1" applyAlignment="1">
      <alignment shrinkToFit="1"/>
    </xf>
    <xf numFmtId="0" fontId="0" fillId="15" borderId="46" xfId="0" applyFill="1" applyBorder="1" applyAlignment="1">
      <alignment shrinkToFit="1"/>
    </xf>
    <xf numFmtId="0" fontId="0" fillId="15" borderId="40" xfId="0" applyFill="1" applyBorder="1" applyAlignment="1">
      <alignment shrinkToFit="1"/>
    </xf>
    <xf numFmtId="0" fontId="0" fillId="15" borderId="50" xfId="0" applyFill="1" applyBorder="1" applyAlignment="1">
      <alignment shrinkToFit="1"/>
    </xf>
    <xf numFmtId="0" fontId="1" fillId="15" borderId="14" xfId="0" applyFont="1" applyFill="1" applyBorder="1" applyAlignment="1">
      <alignment shrinkToFit="1"/>
    </xf>
    <xf numFmtId="0" fontId="1" fillId="15" borderId="52" xfId="0" applyFont="1" applyFill="1" applyBorder="1" applyAlignment="1">
      <alignment shrinkToFit="1"/>
    </xf>
    <xf numFmtId="0" fontId="1" fillId="15" borderId="10" xfId="0" applyFont="1" applyFill="1" applyBorder="1" applyAlignment="1">
      <alignment shrinkToFit="1"/>
    </xf>
    <xf numFmtId="0" fontId="0" fillId="15" borderId="21" xfId="0" applyFill="1" applyBorder="1" applyAlignment="1">
      <alignment shrinkToFit="1"/>
    </xf>
    <xf numFmtId="0" fontId="0" fillId="15" borderId="56" xfId="0" applyFill="1" applyBorder="1" applyAlignment="1">
      <alignment shrinkToFit="1"/>
    </xf>
    <xf numFmtId="0" fontId="0" fillId="15" borderId="19" xfId="0" applyFill="1" applyBorder="1" applyAlignment="1">
      <alignment shrinkToFit="1"/>
    </xf>
    <xf numFmtId="0" fontId="0" fillId="15" borderId="57" xfId="0" applyFill="1" applyBorder="1" applyAlignment="1">
      <alignment shrinkToFit="1"/>
    </xf>
    <xf numFmtId="0" fontId="0" fillId="15" borderId="41" xfId="0" applyFill="1" applyBorder="1" applyAlignment="1">
      <alignment shrinkToFit="1"/>
    </xf>
    <xf numFmtId="0" fontId="0" fillId="15" borderId="67" xfId="0" applyFill="1" applyBorder="1" applyAlignment="1">
      <alignment shrinkToFit="1"/>
    </xf>
    <xf numFmtId="0" fontId="0" fillId="15" borderId="20" xfId="0" applyFill="1" applyBorder="1" applyAlignment="1">
      <alignment shrinkToFit="1"/>
    </xf>
    <xf numFmtId="0" fontId="0" fillId="15" borderId="36" xfId="0" applyFill="1" applyBorder="1" applyAlignment="1">
      <alignment shrinkToFit="1"/>
    </xf>
    <xf numFmtId="0" fontId="0" fillId="15" borderId="22" xfId="0" applyFill="1" applyBorder="1" applyAlignment="1">
      <alignment shrinkToFit="1"/>
    </xf>
    <xf numFmtId="0" fontId="1" fillId="15" borderId="60" xfId="0" applyFont="1" applyFill="1" applyBorder="1" applyAlignment="1">
      <alignment shrinkToFit="1"/>
    </xf>
    <xf numFmtId="0" fontId="1" fillId="15" borderId="38" xfId="0" applyFont="1" applyFill="1" applyBorder="1" applyAlignment="1">
      <alignment shrinkToFit="1"/>
    </xf>
    <xf numFmtId="0" fontId="1" fillId="15" borderId="24" xfId="0" applyFont="1" applyFill="1" applyBorder="1" applyAlignment="1">
      <alignment shrinkToFit="1"/>
    </xf>
    <xf numFmtId="0" fontId="1" fillId="15" borderId="66" xfId="0" applyFont="1" applyFill="1" applyBorder="1" applyAlignment="1">
      <alignment shrinkToFit="1"/>
    </xf>
    <xf numFmtId="0" fontId="1" fillId="15" borderId="45" xfId="0" applyFont="1" applyFill="1" applyBorder="1" applyAlignment="1">
      <alignment shrinkToFit="1"/>
    </xf>
    <xf numFmtId="0" fontId="1" fillId="15" borderId="46" xfId="0" applyFont="1" applyFill="1" applyBorder="1" applyAlignment="1">
      <alignment shrinkToFit="1"/>
    </xf>
    <xf numFmtId="0" fontId="1" fillId="15" borderId="22" xfId="0" applyFont="1" applyFill="1" applyBorder="1" applyAlignment="1">
      <alignment shrinkToFit="1"/>
    </xf>
    <xf numFmtId="0" fontId="1" fillId="15" borderId="20" xfId="0" applyFont="1" applyFill="1" applyBorder="1" applyAlignment="1">
      <alignment shrinkToFit="1"/>
    </xf>
    <xf numFmtId="0" fontId="1" fillId="15" borderId="36" xfId="0" applyFont="1" applyFill="1" applyBorder="1" applyAlignment="1">
      <alignment shrinkToFit="1"/>
    </xf>
    <xf numFmtId="0" fontId="0" fillId="37" borderId="45" xfId="0" applyFill="1" applyBorder="1" applyAlignment="1">
      <alignment shrinkToFit="1"/>
    </xf>
    <xf numFmtId="0" fontId="0" fillId="37" borderId="40" xfId="0" applyFill="1" applyBorder="1" applyAlignment="1">
      <alignment shrinkToFit="1"/>
    </xf>
    <xf numFmtId="0" fontId="1" fillId="37" borderId="14" xfId="0" applyFont="1" applyFill="1" applyBorder="1" applyAlignment="1">
      <alignment shrinkToFit="1"/>
    </xf>
    <xf numFmtId="0" fontId="0" fillId="37" borderId="21" xfId="0" applyFill="1" applyBorder="1" applyAlignment="1">
      <alignment shrinkToFit="1"/>
    </xf>
    <xf numFmtId="0" fontId="0" fillId="37" borderId="19" xfId="0" applyFill="1" applyBorder="1" applyAlignment="1">
      <alignment shrinkToFit="1"/>
    </xf>
    <xf numFmtId="0" fontId="0" fillId="37" borderId="41" xfId="0" applyFill="1" applyBorder="1" applyAlignment="1">
      <alignment shrinkToFit="1"/>
    </xf>
    <xf numFmtId="0" fontId="0" fillId="37" borderId="20" xfId="0" applyFill="1" applyBorder="1" applyAlignment="1">
      <alignment shrinkToFit="1"/>
    </xf>
    <xf numFmtId="0" fontId="0" fillId="37" borderId="10" xfId="0" applyFill="1" applyBorder="1" applyAlignment="1">
      <alignment shrinkToFit="1"/>
    </xf>
    <xf numFmtId="0" fontId="1" fillId="37" borderId="60" xfId="0" applyFont="1" applyFill="1" applyBorder="1" applyAlignment="1">
      <alignment shrinkToFit="1"/>
    </xf>
    <xf numFmtId="0" fontId="1" fillId="37" borderId="24" xfId="0" applyFont="1" applyFill="1" applyBorder="1" applyAlignment="1">
      <alignment shrinkToFit="1"/>
    </xf>
    <xf numFmtId="0" fontId="1" fillId="37" borderId="45" xfId="0" applyFont="1" applyFill="1" applyBorder="1" applyAlignment="1">
      <alignment shrinkToFit="1"/>
    </xf>
    <xf numFmtId="0" fontId="1" fillId="37" borderId="10" xfId="0" applyFont="1" applyFill="1" applyBorder="1" applyAlignment="1">
      <alignment shrinkToFit="1"/>
    </xf>
    <xf numFmtId="0" fontId="1" fillId="37" borderId="20" xfId="0" applyFont="1" applyFill="1" applyBorder="1" applyAlignment="1">
      <alignment shrinkToFit="1"/>
    </xf>
    <xf numFmtId="0" fontId="1" fillId="33" borderId="41" xfId="0" applyFont="1" applyFill="1" applyBorder="1" applyAlignment="1">
      <alignment shrinkToFit="1"/>
    </xf>
    <xf numFmtId="0" fontId="0" fillId="12" borderId="23" xfId="0" applyFill="1" applyBorder="1" applyAlignment="1">
      <alignment shrinkToFit="1"/>
    </xf>
    <xf numFmtId="0" fontId="0" fillId="12" borderId="26" xfId="0" applyFill="1" applyBorder="1" applyAlignment="1">
      <alignment shrinkToFit="1"/>
    </xf>
    <xf numFmtId="0" fontId="0" fillId="12" borderId="11" xfId="0" applyFill="1" applyBorder="1" applyAlignment="1">
      <alignment shrinkToFit="1"/>
    </xf>
    <xf numFmtId="0" fontId="21" fillId="0" borderId="68" xfId="0" applyFont="1" applyBorder="1" applyAlignment="1">
      <alignment shrinkToFit="1"/>
    </xf>
    <xf numFmtId="0" fontId="0" fillId="37" borderId="10" xfId="0" applyFill="1" applyBorder="1" applyAlignment="1">
      <alignment/>
    </xf>
    <xf numFmtId="0" fontId="1" fillId="0" borderId="46" xfId="0" applyFont="1" applyFill="1" applyBorder="1" applyAlignment="1">
      <alignment shrinkToFit="1"/>
    </xf>
    <xf numFmtId="0" fontId="0" fillId="16" borderId="22" xfId="0" applyFill="1" applyBorder="1" applyAlignment="1">
      <alignment shrinkToFit="1"/>
    </xf>
    <xf numFmtId="0" fontId="0" fillId="12" borderId="15" xfId="0" applyFill="1" applyBorder="1" applyAlignment="1">
      <alignment shrinkToFit="1"/>
    </xf>
    <xf numFmtId="0" fontId="1" fillId="33" borderId="60" xfId="0" applyFont="1" applyFill="1" applyBorder="1" applyAlignment="1">
      <alignment shrinkToFit="1"/>
    </xf>
    <xf numFmtId="0" fontId="1" fillId="33" borderId="38" xfId="0" applyFont="1" applyFill="1" applyBorder="1" applyAlignment="1">
      <alignment shrinkToFit="1"/>
    </xf>
    <xf numFmtId="0" fontId="1" fillId="33" borderId="69" xfId="0" applyFont="1" applyFill="1" applyBorder="1" applyAlignment="1">
      <alignment shrinkToFit="1"/>
    </xf>
    <xf numFmtId="0" fontId="0" fillId="33" borderId="59" xfId="0" applyFill="1" applyBorder="1" applyAlignment="1">
      <alignment shrinkToFit="1"/>
    </xf>
    <xf numFmtId="0" fontId="0" fillId="12" borderId="65" xfId="0" applyFill="1" applyBorder="1" applyAlignment="1">
      <alignment shrinkToFit="1"/>
    </xf>
    <xf numFmtId="0" fontId="1" fillId="12" borderId="65" xfId="0" applyFont="1" applyFill="1" applyBorder="1" applyAlignment="1">
      <alignment shrinkToFit="1"/>
    </xf>
    <xf numFmtId="0" fontId="1" fillId="33" borderId="44" xfId="0" applyFont="1" applyFill="1" applyBorder="1" applyAlignment="1">
      <alignment shrinkToFit="1"/>
    </xf>
    <xf numFmtId="0" fontId="0" fillId="16" borderId="27" xfId="0" applyFill="1" applyBorder="1" applyAlignment="1">
      <alignment shrinkToFit="1"/>
    </xf>
    <xf numFmtId="0" fontId="0" fillId="16" borderId="62" xfId="0" applyFill="1" applyBorder="1" applyAlignment="1">
      <alignment shrinkToFit="1"/>
    </xf>
    <xf numFmtId="0" fontId="21" fillId="0" borderId="70" xfId="0" applyFont="1" applyBorder="1" applyAlignment="1">
      <alignment shrinkToFit="1"/>
    </xf>
    <xf numFmtId="0" fontId="21" fillId="0" borderId="71" xfId="0" applyFont="1" applyBorder="1" applyAlignment="1">
      <alignment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" fillId="35" borderId="38" xfId="0" applyFont="1" applyFill="1" applyBorder="1" applyAlignment="1">
      <alignment shrinkToFit="1"/>
    </xf>
    <xf numFmtId="0" fontId="1" fillId="35" borderId="20" xfId="0" applyFont="1" applyFill="1" applyBorder="1" applyAlignment="1">
      <alignment shrinkToFit="1"/>
    </xf>
    <xf numFmtId="0" fontId="1" fillId="35" borderId="45" xfId="0" applyFont="1" applyFill="1" applyBorder="1" applyAlignment="1">
      <alignment shrinkToFit="1"/>
    </xf>
    <xf numFmtId="0" fontId="0" fillId="35" borderId="41" xfId="0" applyFill="1" applyBorder="1" applyAlignment="1">
      <alignment shrinkToFit="1"/>
    </xf>
    <xf numFmtId="0" fontId="1" fillId="33" borderId="24" xfId="0" applyFont="1" applyFill="1" applyBorder="1" applyAlignment="1">
      <alignment shrinkToFit="1"/>
    </xf>
    <xf numFmtId="0" fontId="1" fillId="33" borderId="66" xfId="0" applyFont="1" applyFill="1" applyBorder="1" applyAlignment="1">
      <alignment shrinkToFit="1"/>
    </xf>
    <xf numFmtId="0" fontId="1" fillId="33" borderId="30" xfId="0" applyFont="1" applyFill="1" applyBorder="1" applyAlignment="1">
      <alignment shrinkToFit="1"/>
    </xf>
    <xf numFmtId="0" fontId="24" fillId="2" borderId="12" xfId="0" applyNumberFormat="1" applyFont="1" applyFill="1" applyBorder="1" applyAlignment="1" applyProtection="1">
      <alignment vertical="top"/>
      <protection/>
    </xf>
    <xf numFmtId="0" fontId="25" fillId="2" borderId="14" xfId="0" applyFont="1" applyFill="1" applyBorder="1" applyAlignment="1">
      <alignment shrinkToFit="1"/>
    </xf>
    <xf numFmtId="0" fontId="3" fillId="12" borderId="65" xfId="0" applyFont="1" applyFill="1" applyBorder="1" applyAlignment="1">
      <alignment horizontal="left" vertical="top" wrapText="1"/>
    </xf>
    <xf numFmtId="0" fontId="4" fillId="0" borderId="67" xfId="0" applyFont="1" applyFill="1" applyBorder="1" applyAlignment="1">
      <alignment horizontal="left" vertical="top"/>
    </xf>
    <xf numFmtId="0" fontId="17" fillId="33" borderId="46" xfId="0" applyNumberFormat="1" applyFont="1" applyFill="1" applyBorder="1" applyAlignment="1" applyProtection="1">
      <alignment horizontal="left" vertical="top" wrapText="1"/>
      <protection/>
    </xf>
    <xf numFmtId="0" fontId="19" fillId="12" borderId="65" xfId="0" applyNumberFormat="1" applyFont="1" applyFill="1" applyBorder="1" applyAlignment="1" applyProtection="1">
      <alignment horizontal="left" vertical="top" wrapText="1"/>
      <protection/>
    </xf>
    <xf numFmtId="0" fontId="17" fillId="33" borderId="50" xfId="0" applyNumberFormat="1" applyFont="1" applyFill="1" applyBorder="1" applyAlignment="1" applyProtection="1">
      <alignment horizontal="left" vertical="top" wrapText="1"/>
      <protection/>
    </xf>
    <xf numFmtId="0" fontId="3" fillId="12" borderId="16" xfId="0" applyFont="1" applyFill="1" applyBorder="1" applyAlignment="1">
      <alignment horizontal="left" vertical="top" wrapText="1"/>
    </xf>
    <xf numFmtId="0" fontId="19" fillId="38" borderId="67" xfId="52" applyNumberFormat="1" applyFont="1" applyFill="1" applyBorder="1" applyAlignment="1" applyProtection="1">
      <alignment horizontal="left" vertical="center" wrapText="1"/>
      <protection locked="0"/>
    </xf>
    <xf numFmtId="0" fontId="19" fillId="33" borderId="57" xfId="0" applyNumberFormat="1" applyFont="1" applyFill="1" applyBorder="1" applyAlignment="1" applyProtection="1">
      <alignment horizontal="left" vertical="top" wrapText="1"/>
      <protection/>
    </xf>
    <xf numFmtId="0" fontId="4" fillId="0" borderId="22" xfId="0" applyFont="1" applyBorder="1" applyAlignment="1">
      <alignment horizontal="left" vertical="top"/>
    </xf>
    <xf numFmtId="0" fontId="19" fillId="33" borderId="57" xfId="0" applyNumberFormat="1" applyFont="1" applyFill="1" applyBorder="1" applyAlignment="1" applyProtection="1">
      <alignment vertical="top" wrapText="1"/>
      <protection/>
    </xf>
    <xf numFmtId="0" fontId="19" fillId="33" borderId="56" xfId="0" applyNumberFormat="1" applyFont="1" applyFill="1" applyBorder="1" applyAlignment="1" applyProtection="1">
      <alignment vertical="top" wrapText="1"/>
      <protection/>
    </xf>
    <xf numFmtId="0" fontId="19" fillId="33" borderId="67" xfId="0" applyNumberFormat="1" applyFont="1" applyFill="1" applyBorder="1" applyAlignment="1" applyProtection="1">
      <alignment vertical="top" wrapText="1"/>
      <protection/>
    </xf>
    <xf numFmtId="0" fontId="13" fillId="0" borderId="56" xfId="52" applyNumberFormat="1" applyFont="1" applyFill="1" applyBorder="1" applyAlignment="1" applyProtection="1">
      <alignment horizontal="left" vertical="center" wrapText="1"/>
      <protection locked="0"/>
    </xf>
    <xf numFmtId="0" fontId="13" fillId="0" borderId="46" xfId="52" applyNumberFormat="1" applyFont="1" applyFill="1" applyBorder="1" applyAlignment="1" applyProtection="1">
      <alignment horizontal="left" vertical="center" wrapText="1"/>
      <protection locked="0"/>
    </xf>
    <xf numFmtId="0" fontId="24" fillId="33" borderId="52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7" fillId="33" borderId="57" xfId="0" applyNumberFormat="1" applyFont="1" applyFill="1" applyBorder="1" applyAlignment="1" applyProtection="1">
      <alignment horizontal="left" vertical="center" wrapText="1"/>
      <protection/>
    </xf>
    <xf numFmtId="0" fontId="17" fillId="33" borderId="57" xfId="0" applyNumberFormat="1" applyFont="1" applyFill="1" applyBorder="1" applyAlignment="1" applyProtection="1">
      <alignment horizontal="left" vertical="top" wrapText="1"/>
      <protection/>
    </xf>
    <xf numFmtId="0" fontId="17" fillId="33" borderId="67" xfId="0" applyNumberFormat="1" applyFont="1" applyFill="1" applyBorder="1" applyAlignment="1" applyProtection="1">
      <alignment horizontal="left" vertical="top" wrapText="1"/>
      <protection/>
    </xf>
    <xf numFmtId="0" fontId="24" fillId="2" borderId="52" xfId="0" applyNumberFormat="1" applyFont="1" applyFill="1" applyBorder="1" applyAlignment="1" applyProtection="1">
      <alignment horizontal="left" vertical="top" wrapText="1"/>
      <protection/>
    </xf>
    <xf numFmtId="0" fontId="17" fillId="33" borderId="22" xfId="0" applyNumberFormat="1" applyFont="1" applyFill="1" applyBorder="1" applyAlignment="1" applyProtection="1">
      <alignment horizontal="left" vertical="top" wrapText="1"/>
      <protection/>
    </xf>
    <xf numFmtId="0" fontId="17" fillId="33" borderId="56" xfId="0" applyNumberFormat="1" applyFont="1" applyFill="1" applyBorder="1" applyAlignment="1" applyProtection="1">
      <alignment horizontal="left" vertical="top" wrapText="1"/>
      <protection/>
    </xf>
    <xf numFmtId="0" fontId="15" fillId="16" borderId="65" xfId="0" applyNumberFormat="1" applyFont="1" applyFill="1" applyBorder="1" applyAlignment="1" applyProtection="1">
      <alignment vertical="top" wrapText="1"/>
      <protection/>
    </xf>
    <xf numFmtId="0" fontId="17" fillId="38" borderId="56" xfId="52" applyNumberFormat="1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33" borderId="23" xfId="0" applyFill="1" applyBorder="1" applyAlignment="1">
      <alignment shrinkToFit="1"/>
    </xf>
    <xf numFmtId="0" fontId="0" fillId="33" borderId="15" xfId="0" applyFill="1" applyBorder="1" applyAlignment="1">
      <alignment shrinkToFit="1"/>
    </xf>
    <xf numFmtId="0" fontId="1" fillId="12" borderId="12" xfId="0" applyFont="1" applyFill="1" applyBorder="1" applyAlignment="1">
      <alignment shrinkToFit="1"/>
    </xf>
    <xf numFmtId="0" fontId="0" fillId="33" borderId="26" xfId="0" applyFill="1" applyBorder="1" applyAlignment="1">
      <alignment shrinkToFit="1"/>
    </xf>
    <xf numFmtId="0" fontId="0" fillId="33" borderId="11" xfId="0" applyFill="1" applyBorder="1" applyAlignment="1">
      <alignment shrinkToFit="1"/>
    </xf>
    <xf numFmtId="0" fontId="23" fillId="12" borderId="12" xfId="0" applyFont="1" applyFill="1" applyBorder="1" applyAlignment="1">
      <alignment shrinkToFit="1"/>
    </xf>
    <xf numFmtId="0" fontId="1" fillId="33" borderId="59" xfId="0" applyFont="1" applyFill="1" applyBorder="1" applyAlignment="1">
      <alignment shrinkToFit="1"/>
    </xf>
    <xf numFmtId="0" fontId="1" fillId="33" borderId="12" xfId="0" applyFont="1" applyFill="1" applyBorder="1" applyAlignment="1">
      <alignment shrinkToFit="1"/>
    </xf>
    <xf numFmtId="0" fontId="1" fillId="16" borderId="51" xfId="0" applyFont="1" applyFill="1" applyBorder="1" applyAlignment="1">
      <alignment shrinkToFit="1"/>
    </xf>
    <xf numFmtId="0" fontId="1" fillId="0" borderId="11" xfId="0" applyFont="1" applyFill="1" applyBorder="1" applyAlignment="1">
      <alignment shrinkToFit="1"/>
    </xf>
    <xf numFmtId="0" fontId="25" fillId="2" borderId="12" xfId="0" applyFont="1" applyFill="1" applyBorder="1" applyAlignment="1">
      <alignment shrinkToFit="1"/>
    </xf>
    <xf numFmtId="0" fontId="1" fillId="33" borderId="26" xfId="0" applyFont="1" applyFill="1" applyBorder="1" applyAlignment="1">
      <alignment shrinkToFit="1"/>
    </xf>
    <xf numFmtId="0" fontId="1" fillId="33" borderId="23" xfId="0" applyFont="1" applyFill="1" applyBorder="1" applyAlignment="1">
      <alignment shrinkToFit="1"/>
    </xf>
    <xf numFmtId="0" fontId="1" fillId="16" borderId="12" xfId="0" applyFont="1" applyFill="1" applyBorder="1" applyAlignment="1">
      <alignment shrinkToFit="1"/>
    </xf>
    <xf numFmtId="0" fontId="0" fillId="8" borderId="12" xfId="0" applyFill="1" applyBorder="1" applyAlignment="1">
      <alignment shrinkToFit="1"/>
    </xf>
    <xf numFmtId="0" fontId="17" fillId="33" borderId="33" xfId="0" applyNumberFormat="1" applyFont="1" applyFill="1" applyBorder="1" applyAlignment="1" applyProtection="1">
      <alignment horizontal="left" vertical="top" wrapText="1"/>
      <protection/>
    </xf>
    <xf numFmtId="0" fontId="4" fillId="0" borderId="44" xfId="0" applyFont="1" applyFill="1" applyBorder="1" applyAlignment="1">
      <alignment horizontal="left" vertical="top"/>
    </xf>
    <xf numFmtId="0" fontId="19" fillId="33" borderId="48" xfId="0" applyNumberFormat="1" applyFont="1" applyFill="1" applyBorder="1" applyAlignment="1" applyProtection="1">
      <alignment vertical="top" wrapText="1"/>
      <protection/>
    </xf>
    <xf numFmtId="0" fontId="17" fillId="33" borderId="48" xfId="0" applyNumberFormat="1" applyFont="1" applyFill="1" applyBorder="1" applyAlignment="1" applyProtection="1">
      <alignment vertical="top" wrapText="1"/>
      <protection/>
    </xf>
    <xf numFmtId="0" fontId="3" fillId="12" borderId="33" xfId="0" applyFont="1" applyFill="1" applyBorder="1" applyAlignment="1">
      <alignment horizontal="left" vertical="top"/>
    </xf>
    <xf numFmtId="0" fontId="0" fillId="34" borderId="46" xfId="0" applyFill="1" applyBorder="1" applyAlignment="1">
      <alignment shrinkToFit="1"/>
    </xf>
    <xf numFmtId="0" fontId="0" fillId="34" borderId="36" xfId="0" applyFill="1" applyBorder="1" applyAlignment="1">
      <alignment shrinkToFit="1"/>
    </xf>
    <xf numFmtId="0" fontId="1" fillId="36" borderId="23" xfId="0" applyFont="1" applyFill="1" applyBorder="1" applyAlignment="1">
      <alignment shrinkToFit="1"/>
    </xf>
    <xf numFmtId="0" fontId="1" fillId="36" borderId="26" xfId="0" applyFont="1" applyFill="1" applyBorder="1" applyAlignment="1">
      <alignment shrinkToFit="1"/>
    </xf>
    <xf numFmtId="0" fontId="1" fillId="36" borderId="15" xfId="0" applyFont="1" applyFill="1" applyBorder="1" applyAlignment="1">
      <alignment shrinkToFit="1"/>
    </xf>
    <xf numFmtId="0" fontId="0" fillId="36" borderId="12" xfId="0" applyFill="1" applyBorder="1" applyAlignment="1">
      <alignment shrinkToFit="1"/>
    </xf>
    <xf numFmtId="0" fontId="0" fillId="36" borderId="15" xfId="0" applyFill="1" applyBorder="1" applyAlignment="1">
      <alignment shrinkToFit="1"/>
    </xf>
    <xf numFmtId="0" fontId="1" fillId="36" borderId="12" xfId="0" applyFont="1" applyFill="1" applyBorder="1" applyAlignment="1">
      <alignment shrinkToFit="1"/>
    </xf>
    <xf numFmtId="0" fontId="1" fillId="36" borderId="51" xfId="0" applyFont="1" applyFill="1" applyBorder="1" applyAlignment="1">
      <alignment shrinkToFit="1"/>
    </xf>
    <xf numFmtId="0" fontId="1" fillId="36" borderId="11" xfId="0" applyFont="1" applyFill="1" applyBorder="1" applyAlignment="1">
      <alignment shrinkToFit="1"/>
    </xf>
    <xf numFmtId="0" fontId="0" fillId="16" borderId="28" xfId="0" applyFill="1" applyBorder="1" applyAlignment="1">
      <alignment shrinkToFit="1"/>
    </xf>
    <xf numFmtId="0" fontId="23" fillId="12" borderId="52" xfId="0" applyFont="1" applyFill="1" applyBorder="1" applyAlignment="1">
      <alignment shrinkToFit="1"/>
    </xf>
    <xf numFmtId="0" fontId="25" fillId="2" borderId="52" xfId="0" applyFont="1" applyFill="1" applyBorder="1" applyAlignment="1">
      <alignment shrinkToFit="1"/>
    </xf>
    <xf numFmtId="0" fontId="0" fillId="36" borderId="52" xfId="0" applyFill="1" applyBorder="1" applyAlignment="1">
      <alignment shrinkToFit="1"/>
    </xf>
    <xf numFmtId="0" fontId="21" fillId="0" borderId="72" xfId="0" applyFont="1" applyBorder="1" applyAlignment="1">
      <alignment shrinkToFit="1"/>
    </xf>
    <xf numFmtId="0" fontId="1" fillId="36" borderId="59" xfId="0" applyFont="1" applyFill="1" applyBorder="1" applyAlignment="1">
      <alignment shrinkToFit="1"/>
    </xf>
    <xf numFmtId="0" fontId="0" fillId="33" borderId="67" xfId="0" applyFill="1" applyBorder="1" applyAlignment="1">
      <alignment shrinkToFit="1"/>
    </xf>
    <xf numFmtId="0" fontId="0" fillId="8" borderId="13" xfId="0" applyFill="1" applyBorder="1" applyAlignment="1">
      <alignment shrinkToFit="1"/>
    </xf>
    <xf numFmtId="0" fontId="0" fillId="8" borderId="16" xfId="0" applyFill="1" applyBorder="1" applyAlignment="1">
      <alignment shrinkToFit="1"/>
    </xf>
    <xf numFmtId="0" fontId="0" fillId="8" borderId="27" xfId="0" applyFill="1" applyBorder="1" applyAlignment="1">
      <alignment shrinkToFit="1"/>
    </xf>
    <xf numFmtId="0" fontId="0" fillId="8" borderId="28" xfId="0" applyFill="1" applyBorder="1" applyAlignment="1">
      <alignment shrinkToFit="1"/>
    </xf>
    <xf numFmtId="0" fontId="3" fillId="8" borderId="28" xfId="0" applyFont="1" applyFill="1" applyBorder="1" applyAlignment="1">
      <alignment horizontal="left" vertical="top" wrapText="1"/>
    </xf>
    <xf numFmtId="0" fontId="1" fillId="8" borderId="14" xfId="0" applyFont="1" applyFill="1" applyBorder="1" applyAlignment="1">
      <alignment shrinkToFit="1"/>
    </xf>
    <xf numFmtId="0" fontId="1" fillId="8" borderId="52" xfId="0" applyFont="1" applyFill="1" applyBorder="1" applyAlignment="1">
      <alignment shrinkToFit="1"/>
    </xf>
    <xf numFmtId="0" fontId="1" fillId="8" borderId="12" xfId="0" applyFont="1" applyFill="1" applyBorder="1" applyAlignment="1">
      <alignment shrinkToFit="1"/>
    </xf>
    <xf numFmtId="0" fontId="1" fillId="8" borderId="27" xfId="0" applyFont="1" applyFill="1" applyBorder="1" applyAlignment="1">
      <alignment shrinkToFit="1"/>
    </xf>
    <xf numFmtId="0" fontId="1" fillId="8" borderId="62" xfId="0" applyFont="1" applyFill="1" applyBorder="1" applyAlignment="1">
      <alignment shrinkToFit="1"/>
    </xf>
    <xf numFmtId="0" fontId="1" fillId="8" borderId="60" xfId="0" applyFont="1" applyFill="1" applyBorder="1" applyAlignment="1">
      <alignment shrinkToFit="1"/>
    </xf>
    <xf numFmtId="0" fontId="1" fillId="8" borderId="38" xfId="0" applyFont="1" applyFill="1" applyBorder="1" applyAlignment="1">
      <alignment shrinkToFit="1"/>
    </xf>
    <xf numFmtId="0" fontId="1" fillId="8" borderId="23" xfId="0" applyFont="1" applyFill="1" applyBorder="1" applyAlignment="1">
      <alignment shrinkToFit="1"/>
    </xf>
    <xf numFmtId="0" fontId="1" fillId="8" borderId="63" xfId="0" applyFont="1" applyFill="1" applyBorder="1" applyAlignment="1">
      <alignment shrinkToFit="1"/>
    </xf>
    <xf numFmtId="0" fontId="1" fillId="8" borderId="69" xfId="0" applyFont="1" applyFill="1" applyBorder="1" applyAlignment="1">
      <alignment shrinkToFit="1"/>
    </xf>
    <xf numFmtId="0" fontId="3" fillId="10" borderId="15" xfId="0" applyFont="1" applyFill="1" applyBorder="1" applyAlignment="1">
      <alignment horizontal="left" vertical="top"/>
    </xf>
    <xf numFmtId="0" fontId="6" fillId="10" borderId="15" xfId="0" applyFont="1" applyFill="1" applyBorder="1" applyAlignment="1">
      <alignment horizontal="left" vertical="top" wrapText="1"/>
    </xf>
    <xf numFmtId="0" fontId="1" fillId="10" borderId="14" xfId="0" applyFont="1" applyFill="1" applyBorder="1" applyAlignment="1">
      <alignment shrinkToFit="1"/>
    </xf>
    <xf numFmtId="0" fontId="1" fillId="10" borderId="52" xfId="0" applyFont="1" applyFill="1" applyBorder="1" applyAlignment="1">
      <alignment shrinkToFit="1"/>
    </xf>
    <xf numFmtId="0" fontId="1" fillId="10" borderId="12" xfId="0" applyFont="1" applyFill="1" applyBorder="1" applyAlignment="1">
      <alignment shrinkToFit="1"/>
    </xf>
    <xf numFmtId="0" fontId="1" fillId="10" borderId="27" xfId="0" applyFont="1" applyFill="1" applyBorder="1" applyAlignment="1">
      <alignment shrinkToFit="1"/>
    </xf>
    <xf numFmtId="0" fontId="1" fillId="10" borderId="62" xfId="0" applyFont="1" applyFill="1" applyBorder="1" applyAlignment="1">
      <alignment shrinkToFit="1"/>
    </xf>
    <xf numFmtId="0" fontId="0" fillId="10" borderId="12" xfId="0" applyFill="1" applyBorder="1" applyAlignment="1">
      <alignment shrinkToFit="1"/>
    </xf>
    <xf numFmtId="0" fontId="20" fillId="10" borderId="59" xfId="0" applyNumberFormat="1" applyFont="1" applyFill="1" applyBorder="1" applyAlignment="1" applyProtection="1">
      <alignment horizontal="left" vertical="top" wrapText="1"/>
      <protection/>
    </xf>
    <xf numFmtId="0" fontId="15" fillId="10" borderId="12" xfId="0" applyNumberFormat="1" applyFont="1" applyFill="1" applyBorder="1" applyAlignment="1" applyProtection="1">
      <alignment vertical="top" wrapText="1"/>
      <protection/>
    </xf>
    <xf numFmtId="0" fontId="17" fillId="33" borderId="73" xfId="0" applyNumberFormat="1" applyFont="1" applyFill="1" applyBorder="1" applyAlignment="1" applyProtection="1">
      <alignment horizontal="left" vertical="top" wrapText="1"/>
      <protection/>
    </xf>
    <xf numFmtId="0" fontId="17" fillId="33" borderId="74" xfId="0" applyNumberFormat="1" applyFont="1" applyFill="1" applyBorder="1" applyAlignment="1" applyProtection="1">
      <alignment horizontal="left" vertical="top" wrapText="1"/>
      <protection/>
    </xf>
    <xf numFmtId="0" fontId="17" fillId="33" borderId="37" xfId="0" applyNumberFormat="1" applyFont="1" applyFill="1" applyBorder="1" applyAlignment="1" applyProtection="1">
      <alignment horizontal="left" vertical="top" wrapText="1"/>
      <protection/>
    </xf>
    <xf numFmtId="0" fontId="17" fillId="38" borderId="23" xfId="52" applyNumberFormat="1" applyFont="1" applyFill="1" applyBorder="1" applyAlignment="1" applyProtection="1">
      <alignment horizontal="left" vertical="center" wrapText="1"/>
      <protection locked="0"/>
    </xf>
    <xf numFmtId="0" fontId="17" fillId="33" borderId="68" xfId="0" applyNumberFormat="1" applyFont="1" applyFill="1" applyBorder="1" applyAlignment="1" applyProtection="1">
      <alignment horizontal="left" vertical="top" wrapText="1"/>
      <protection/>
    </xf>
    <xf numFmtId="0" fontId="0" fillId="33" borderId="45" xfId="0" applyFill="1" applyBorder="1" applyAlignment="1">
      <alignment/>
    </xf>
    <xf numFmtId="0" fontId="3" fillId="10" borderId="27" xfId="0" applyFont="1" applyFill="1" applyBorder="1" applyAlignment="1">
      <alignment horizontal="left" vertical="top"/>
    </xf>
    <xf numFmtId="0" fontId="3" fillId="10" borderId="28" xfId="0" applyFont="1" applyFill="1" applyBorder="1" applyAlignment="1">
      <alignment horizontal="left" vertical="top" wrapText="1"/>
    </xf>
    <xf numFmtId="0" fontId="0" fillId="10" borderId="14" xfId="0" applyFill="1" applyBorder="1" applyAlignment="1">
      <alignment shrinkToFit="1"/>
    </xf>
    <xf numFmtId="0" fontId="0" fillId="10" borderId="16" xfId="0" applyFill="1" applyBorder="1" applyAlignment="1">
      <alignment shrinkToFit="1"/>
    </xf>
    <xf numFmtId="0" fontId="7" fillId="10" borderId="14" xfId="0" applyFont="1" applyFill="1" applyBorder="1" applyAlignment="1">
      <alignment shrinkToFit="1"/>
    </xf>
    <xf numFmtId="0" fontId="7" fillId="10" borderId="52" xfId="0" applyFont="1" applyFill="1" applyBorder="1" applyAlignment="1">
      <alignment shrinkToFit="1"/>
    </xf>
    <xf numFmtId="0" fontId="21" fillId="36" borderId="10" xfId="0" applyFont="1" applyFill="1" applyBorder="1" applyAlignment="1">
      <alignment shrinkToFit="1"/>
    </xf>
    <xf numFmtId="0" fontId="0" fillId="10" borderId="75" xfId="0" applyFill="1" applyBorder="1" applyAlignment="1">
      <alignment shrinkToFit="1"/>
    </xf>
    <xf numFmtId="0" fontId="0" fillId="0" borderId="15" xfId="0" applyBorder="1" applyAlignment="1">
      <alignment/>
    </xf>
    <xf numFmtId="0" fontId="0" fillId="39" borderId="44" xfId="0" applyFill="1" applyBorder="1" applyAlignment="1">
      <alignment horizontal="center" vertical="center" shrinkToFit="1"/>
    </xf>
    <xf numFmtId="0" fontId="0" fillId="39" borderId="45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/>
    </xf>
    <xf numFmtId="0" fontId="0" fillId="39" borderId="45" xfId="0" applyFill="1" applyBorder="1" applyAlignment="1">
      <alignment horizontal="center" vertical="center" shrinkToFit="1" readingOrder="1"/>
    </xf>
    <xf numFmtId="0" fontId="0" fillId="39" borderId="33" xfId="0" applyFill="1" applyBorder="1" applyAlignment="1">
      <alignment/>
    </xf>
    <xf numFmtId="0" fontId="0" fillId="34" borderId="74" xfId="0" applyFill="1" applyBorder="1" applyAlignment="1">
      <alignment horizontal="center" vertical="center" shrinkToFit="1"/>
    </xf>
    <xf numFmtId="0" fontId="0" fillId="34" borderId="57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 shrinkToFit="1"/>
    </xf>
    <xf numFmtId="0" fontId="0" fillId="34" borderId="45" xfId="0" applyFill="1" applyBorder="1" applyAlignment="1">
      <alignment horizontal="center" vertical="center" shrinkToFit="1"/>
    </xf>
    <xf numFmtId="0" fontId="0" fillId="34" borderId="41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9" borderId="47" xfId="0" applyFill="1" applyBorder="1" applyAlignment="1">
      <alignment horizontal="center" vertical="center" shrinkToFit="1"/>
    </xf>
    <xf numFmtId="0" fontId="0" fillId="34" borderId="22" xfId="0" applyFill="1" applyBorder="1" applyAlignment="1">
      <alignment horizontal="center" vertical="center" shrinkToFit="1"/>
    </xf>
    <xf numFmtId="0" fontId="0" fillId="34" borderId="19" xfId="0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top"/>
    </xf>
    <xf numFmtId="0" fontId="0" fillId="0" borderId="17" xfId="0" applyBorder="1" applyAlignment="1">
      <alignment/>
    </xf>
    <xf numFmtId="0" fontId="0" fillId="39" borderId="19" xfId="0" applyFill="1" applyBorder="1" applyAlignment="1">
      <alignment horizontal="center" vertical="center" shrinkToFit="1"/>
    </xf>
    <xf numFmtId="0" fontId="0" fillId="39" borderId="10" xfId="0" applyFill="1" applyBorder="1" applyAlignment="1">
      <alignment/>
    </xf>
    <xf numFmtId="0" fontId="0" fillId="34" borderId="67" xfId="0" applyFill="1" applyBorder="1" applyAlignment="1">
      <alignment horizontal="center" vertical="center" shrinkToFit="1"/>
    </xf>
    <xf numFmtId="0" fontId="0" fillId="34" borderId="46" xfId="0" applyFill="1" applyBorder="1" applyAlignment="1">
      <alignment horizontal="center" vertical="center" shrinkToFit="1"/>
    </xf>
    <xf numFmtId="0" fontId="9" fillId="0" borderId="67" xfId="0" applyFont="1" applyBorder="1" applyAlignment="1">
      <alignment/>
    </xf>
    <xf numFmtId="0" fontId="4" fillId="0" borderId="11" xfId="0" applyFont="1" applyBorder="1" applyAlignment="1">
      <alignment/>
    </xf>
    <xf numFmtId="0" fontId="0" fillId="39" borderId="48" xfId="0" applyFill="1" applyBorder="1" applyAlignment="1">
      <alignment horizontal="center" vertical="center" shrinkToFit="1"/>
    </xf>
    <xf numFmtId="0" fontId="0" fillId="39" borderId="10" xfId="0" applyFill="1" applyBorder="1" applyAlignment="1">
      <alignment horizontal="center" vertical="center" shrinkToFit="1" readingOrder="1"/>
    </xf>
    <xf numFmtId="0" fontId="0" fillId="40" borderId="57" xfId="0" applyFill="1" applyBorder="1" applyAlignment="1">
      <alignment horizontal="center" vertical="center" shrinkToFit="1"/>
    </xf>
    <xf numFmtId="0" fontId="0" fillId="34" borderId="33" xfId="0" applyFill="1" applyBorder="1" applyAlignment="1">
      <alignment horizontal="center" vertical="center" shrinkToFit="1"/>
    </xf>
    <xf numFmtId="0" fontId="0" fillId="39" borderId="34" xfId="0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39" borderId="49" xfId="0" applyFill="1" applyBorder="1" applyAlignment="1">
      <alignment horizontal="center" vertical="center" shrinkToFit="1"/>
    </xf>
    <xf numFmtId="0" fontId="0" fillId="39" borderId="20" xfId="0" applyFill="1" applyBorder="1" applyAlignment="1">
      <alignment horizontal="center" vertical="center" shrinkToFit="1"/>
    </xf>
    <xf numFmtId="0" fontId="0" fillId="39" borderId="21" xfId="0" applyFill="1" applyBorder="1" applyAlignment="1">
      <alignment horizontal="center" vertical="center" shrinkToFit="1"/>
    </xf>
    <xf numFmtId="0" fontId="0" fillId="39" borderId="31" xfId="0" applyFill="1" applyBorder="1" applyAlignment="1">
      <alignment/>
    </xf>
    <xf numFmtId="0" fontId="0" fillId="34" borderId="73" xfId="0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0" fillId="40" borderId="20" xfId="0" applyFill="1" applyBorder="1" applyAlignment="1">
      <alignment horizontal="center" vertical="center" shrinkToFit="1"/>
    </xf>
    <xf numFmtId="0" fontId="0" fillId="34" borderId="20" xfId="0" applyFill="1" applyBorder="1" applyAlignment="1">
      <alignment horizontal="center" vertical="center" shrinkToFit="1"/>
    </xf>
    <xf numFmtId="0" fontId="0" fillId="34" borderId="21" xfId="0" applyFill="1" applyBorder="1" applyAlignment="1">
      <alignment horizontal="center" vertical="center" shrinkToFit="1"/>
    </xf>
    <xf numFmtId="0" fontId="0" fillId="34" borderId="75" xfId="0" applyFill="1" applyBorder="1" applyAlignment="1">
      <alignment horizontal="center" vertical="center" shrinkToFit="1"/>
    </xf>
    <xf numFmtId="0" fontId="0" fillId="34" borderId="36" xfId="0" applyNumberFormat="1" applyFill="1" applyBorder="1" applyAlignment="1">
      <alignment horizontal="center" vertical="center" shrinkToFit="1"/>
    </xf>
    <xf numFmtId="0" fontId="0" fillId="34" borderId="20" xfId="0" applyNumberFormat="1" applyFill="1" applyBorder="1" applyAlignment="1">
      <alignment horizontal="center" vertical="center" shrinkToFit="1"/>
    </xf>
    <xf numFmtId="0" fontId="0" fillId="34" borderId="21" xfId="0" applyNumberForma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1" fillId="34" borderId="74" xfId="0" applyFont="1" applyFill="1" applyBorder="1" applyAlignment="1">
      <alignment horizontal="center" vertical="center" shrinkToFit="1"/>
    </xf>
    <xf numFmtId="0" fontId="0" fillId="34" borderId="19" xfId="0" applyNumberForma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4" fillId="0" borderId="11" xfId="0" applyFont="1" applyBorder="1" applyAlignment="1">
      <alignment vertical="top"/>
    </xf>
    <xf numFmtId="0" fontId="9" fillId="0" borderId="37" xfId="0" applyFont="1" applyBorder="1" applyAlignment="1">
      <alignment horizontal="left" vertical="top" wrapText="1"/>
    </xf>
    <xf numFmtId="0" fontId="0" fillId="33" borderId="57" xfId="0" applyFill="1" applyBorder="1" applyAlignment="1">
      <alignment horizontal="center" vertical="center" shrinkToFit="1"/>
    </xf>
    <xf numFmtId="0" fontId="0" fillId="34" borderId="22" xfId="0" applyNumberFormat="1" applyFill="1" applyBorder="1" applyAlignment="1">
      <alignment horizontal="center" vertical="center" shrinkToFit="1"/>
    </xf>
    <xf numFmtId="0" fontId="0" fillId="34" borderId="10" xfId="0" applyNumberForma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left" vertical="top" wrapText="1" shrinkToFit="1"/>
    </xf>
    <xf numFmtId="0" fontId="1" fillId="34" borderId="73" xfId="0" applyFont="1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shrinkToFit="1"/>
    </xf>
    <xf numFmtId="0" fontId="2" fillId="39" borderId="13" xfId="0" applyFont="1" applyFill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39" borderId="14" xfId="0" applyFont="1" applyFill="1" applyBorder="1" applyAlignment="1">
      <alignment shrinkToFit="1"/>
    </xf>
    <xf numFmtId="0" fontId="2" fillId="39" borderId="28" xfId="0" applyFont="1" applyFill="1" applyBorder="1" applyAlignment="1">
      <alignment shrinkToFit="1"/>
    </xf>
    <xf numFmtId="0" fontId="2" fillId="0" borderId="28" xfId="0" applyFont="1" applyBorder="1" applyAlignment="1">
      <alignment shrinkToFit="1"/>
    </xf>
    <xf numFmtId="0" fontId="0" fillId="34" borderId="12" xfId="0" applyFill="1" applyBorder="1" applyAlignment="1">
      <alignment shrinkToFit="1"/>
    </xf>
    <xf numFmtId="0" fontId="0" fillId="34" borderId="27" xfId="0" applyFill="1" applyBorder="1" applyAlignment="1">
      <alignment shrinkToFit="1"/>
    </xf>
    <xf numFmtId="0" fontId="0" fillId="34" borderId="12" xfId="0" applyFill="1" applyBorder="1" applyAlignment="1">
      <alignment/>
    </xf>
    <xf numFmtId="0" fontId="3" fillId="0" borderId="65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0" fillId="34" borderId="35" xfId="0" applyFill="1" applyBorder="1" applyAlignment="1">
      <alignment shrinkToFit="1"/>
    </xf>
    <xf numFmtId="0" fontId="0" fillId="10" borderId="76" xfId="0" applyFill="1" applyBorder="1" applyAlignment="1">
      <alignment shrinkToFit="1"/>
    </xf>
    <xf numFmtId="0" fontId="0" fillId="10" borderId="77" xfId="0" applyFill="1" applyBorder="1" applyAlignment="1">
      <alignment shrinkToFit="1"/>
    </xf>
    <xf numFmtId="0" fontId="0" fillId="33" borderId="78" xfId="0" applyFill="1" applyBorder="1" applyAlignment="1">
      <alignment shrinkToFit="1"/>
    </xf>
    <xf numFmtId="0" fontId="0" fillId="34" borderId="76" xfId="0" applyFill="1" applyBorder="1" applyAlignment="1">
      <alignment shrinkToFit="1"/>
    </xf>
    <xf numFmtId="0" fontId="0" fillId="34" borderId="77" xfId="0" applyFill="1" applyBorder="1" applyAlignment="1">
      <alignment shrinkToFit="1"/>
    </xf>
    <xf numFmtId="0" fontId="0" fillId="10" borderId="79" xfId="0" applyFill="1" applyBorder="1" applyAlignment="1">
      <alignment shrinkToFit="1"/>
    </xf>
    <xf numFmtId="0" fontId="0" fillId="34" borderId="78" xfId="0" applyFill="1" applyBorder="1" applyAlignment="1">
      <alignment shrinkToFit="1"/>
    </xf>
    <xf numFmtId="0" fontId="0" fillId="34" borderId="75" xfId="0" applyFill="1" applyBorder="1" applyAlignment="1">
      <alignment shrinkToFit="1"/>
    </xf>
    <xf numFmtId="0" fontId="0" fillId="34" borderId="80" xfId="0" applyFill="1" applyBorder="1" applyAlignment="1">
      <alignment/>
    </xf>
    <xf numFmtId="0" fontId="4" fillId="0" borderId="51" xfId="0" applyFont="1" applyBorder="1" applyAlignment="1">
      <alignment horizontal="left" vertical="top" wrapText="1"/>
    </xf>
    <xf numFmtId="0" fontId="10" fillId="0" borderId="51" xfId="0" applyFont="1" applyBorder="1" applyAlignment="1">
      <alignment wrapText="1"/>
    </xf>
    <xf numFmtId="0" fontId="0" fillId="36" borderId="51" xfId="0" applyFill="1" applyBorder="1" applyAlignment="1">
      <alignment shrinkToFit="1"/>
    </xf>
    <xf numFmtId="0" fontId="0" fillId="36" borderId="42" xfId="0" applyFill="1" applyBorder="1" applyAlignment="1">
      <alignment shrinkToFit="1"/>
    </xf>
    <xf numFmtId="0" fontId="0" fillId="36" borderId="24" xfId="0" applyFill="1" applyBorder="1" applyAlignment="1">
      <alignment shrinkToFit="1"/>
    </xf>
    <xf numFmtId="0" fontId="0" fillId="0" borderId="53" xfId="0" applyBorder="1" applyAlignment="1">
      <alignment shrinkToFit="1"/>
    </xf>
    <xf numFmtId="0" fontId="10" fillId="0" borderId="15" xfId="0" applyFont="1" applyBorder="1" applyAlignment="1">
      <alignment wrapText="1"/>
    </xf>
    <xf numFmtId="0" fontId="1" fillId="0" borderId="68" xfId="0" applyFont="1" applyBorder="1" applyAlignment="1">
      <alignment shrinkToFit="1"/>
    </xf>
    <xf numFmtId="0" fontId="0" fillId="33" borderId="81" xfId="0" applyFill="1" applyBorder="1" applyAlignment="1">
      <alignment shrinkToFit="1"/>
    </xf>
    <xf numFmtId="0" fontId="0" fillId="0" borderId="82" xfId="0" applyBorder="1" applyAlignment="1">
      <alignment shrinkToFit="1"/>
    </xf>
    <xf numFmtId="0" fontId="0" fillId="0" borderId="72" xfId="0" applyBorder="1" applyAlignment="1">
      <alignment shrinkToFit="1"/>
    </xf>
    <xf numFmtId="0" fontId="0" fillId="0" borderId="72" xfId="0" applyFill="1" applyBorder="1" applyAlignment="1">
      <alignment shrinkToFit="1"/>
    </xf>
    <xf numFmtId="0" fontId="0" fillId="10" borderId="83" xfId="0" applyFill="1" applyBorder="1" applyAlignment="1">
      <alignment shrinkToFit="1"/>
    </xf>
    <xf numFmtId="0" fontId="0" fillId="10" borderId="70" xfId="0" applyFill="1" applyBorder="1" applyAlignment="1">
      <alignment shrinkToFit="1"/>
    </xf>
    <xf numFmtId="0" fontId="1" fillId="0" borderId="59" xfId="0" applyFont="1" applyBorder="1" applyAlignment="1">
      <alignment shrinkToFit="1"/>
    </xf>
    <xf numFmtId="0" fontId="0" fillId="0" borderId="81" xfId="0" applyBorder="1" applyAlignment="1">
      <alignment shrinkToFit="1"/>
    </xf>
    <xf numFmtId="0" fontId="0" fillId="0" borderId="70" xfId="0" applyBorder="1" applyAlignment="1">
      <alignment shrinkToFit="1"/>
    </xf>
    <xf numFmtId="0" fontId="0" fillId="0" borderId="84" xfId="0" applyBorder="1" applyAlignment="1">
      <alignment/>
    </xf>
    <xf numFmtId="0" fontId="4" fillId="0" borderId="59" xfId="0" applyFont="1" applyBorder="1" applyAlignment="1">
      <alignment horizontal="left" vertical="top" wrapText="1"/>
    </xf>
    <xf numFmtId="0" fontId="10" fillId="0" borderId="59" xfId="0" applyFont="1" applyBorder="1" applyAlignment="1">
      <alignment wrapText="1"/>
    </xf>
    <xf numFmtId="0" fontId="0" fillId="36" borderId="13" xfId="0" applyFill="1" applyBorder="1" applyAlignment="1">
      <alignment shrinkToFit="1"/>
    </xf>
    <xf numFmtId="0" fontId="0" fillId="36" borderId="14" xfId="0" applyFill="1" applyBorder="1" applyAlignment="1">
      <alignment shrinkToFit="1"/>
    </xf>
    <xf numFmtId="0" fontId="0" fillId="36" borderId="27" xfId="0" applyFill="1" applyBorder="1" applyAlignment="1">
      <alignment shrinkToFit="1"/>
    </xf>
    <xf numFmtId="0" fontId="0" fillId="36" borderId="52" xfId="0" applyFill="1" applyBorder="1" applyAlignment="1">
      <alignment/>
    </xf>
    <xf numFmtId="0" fontId="3" fillId="36" borderId="12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/>
    </xf>
    <xf numFmtId="0" fontId="0" fillId="0" borderId="15" xfId="0" applyFill="1" applyBorder="1" applyAlignment="1">
      <alignment shrinkToFit="1"/>
    </xf>
    <xf numFmtId="0" fontId="1" fillId="0" borderId="15" xfId="0" applyFont="1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39" xfId="0" applyBorder="1" applyAlignment="1">
      <alignment shrinkToFit="1"/>
    </xf>
    <xf numFmtId="0" fontId="0" fillId="10" borderId="53" xfId="0" applyFill="1" applyBorder="1" applyAlignment="1">
      <alignment shrinkToFit="1"/>
    </xf>
    <xf numFmtId="0" fontId="0" fillId="0" borderId="50" xfId="0" applyBorder="1" applyAlignment="1">
      <alignment shrinkToFit="1"/>
    </xf>
    <xf numFmtId="0" fontId="0" fillId="34" borderId="0" xfId="0" applyFill="1" applyBorder="1" applyAlignment="1">
      <alignment/>
    </xf>
    <xf numFmtId="0" fontId="4" fillId="0" borderId="51" xfId="0" applyFont="1" applyBorder="1" applyAlignment="1">
      <alignment vertical="top" wrapText="1"/>
    </xf>
    <xf numFmtId="0" fontId="4" fillId="36" borderId="12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shrinkToFit="1"/>
    </xf>
    <xf numFmtId="0" fontId="0" fillId="0" borderId="45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1" xfId="0" applyFill="1" applyBorder="1" applyAlignment="1">
      <alignment shrinkToFit="1"/>
    </xf>
    <xf numFmtId="0" fontId="0" fillId="0" borderId="46" xfId="0" applyBorder="1" applyAlignment="1">
      <alignment shrinkToFit="1"/>
    </xf>
    <xf numFmtId="0" fontId="0" fillId="0" borderId="43" xfId="0" applyBorder="1" applyAlignment="1">
      <alignment shrinkToFit="1"/>
    </xf>
    <xf numFmtId="0" fontId="0" fillId="34" borderId="46" xfId="0" applyFill="1" applyBorder="1" applyAlignment="1">
      <alignment/>
    </xf>
    <xf numFmtId="0" fontId="0" fillId="34" borderId="23" xfId="0" applyFill="1" applyBorder="1" applyAlignment="1">
      <alignment shrinkToFit="1"/>
    </xf>
    <xf numFmtId="0" fontId="0" fillId="34" borderId="31" xfId="0" applyFill="1" applyBorder="1" applyAlignment="1">
      <alignment shrinkToFit="1"/>
    </xf>
    <xf numFmtId="0" fontId="0" fillId="34" borderId="73" xfId="0" applyFill="1" applyBorder="1" applyAlignment="1">
      <alignment/>
    </xf>
    <xf numFmtId="0" fontId="0" fillId="10" borderId="62" xfId="0" applyFill="1" applyBorder="1" applyAlignment="1">
      <alignment shrinkToFit="1"/>
    </xf>
    <xf numFmtId="0" fontId="0" fillId="8" borderId="12" xfId="0" applyFill="1" applyBorder="1" applyAlignment="1">
      <alignment/>
    </xf>
    <xf numFmtId="0" fontId="6" fillId="8" borderId="12" xfId="0" applyFont="1" applyFill="1" applyBorder="1" applyAlignment="1">
      <alignment horizontal="left" vertical="top" wrapText="1"/>
    </xf>
    <xf numFmtId="0" fontId="21" fillId="14" borderId="12" xfId="0" applyFont="1" applyFill="1" applyBorder="1" applyAlignment="1">
      <alignment shrinkToFit="1"/>
    </xf>
    <xf numFmtId="0" fontId="21" fillId="14" borderId="16" xfId="0" applyFont="1" applyFill="1" applyBorder="1" applyAlignment="1">
      <alignment shrinkToFit="1"/>
    </xf>
    <xf numFmtId="0" fontId="21" fillId="14" borderId="13" xfId="0" applyFont="1" applyFill="1" applyBorder="1" applyAlignment="1">
      <alignment shrinkToFit="1"/>
    </xf>
    <xf numFmtId="0" fontId="21" fillId="14" borderId="14" xfId="0" applyFont="1" applyFill="1" applyBorder="1" applyAlignment="1">
      <alignment shrinkToFit="1"/>
    </xf>
    <xf numFmtId="0" fontId="21" fillId="14" borderId="27" xfId="0" applyFont="1" applyFill="1" applyBorder="1" applyAlignment="1">
      <alignment shrinkToFit="1"/>
    </xf>
    <xf numFmtId="0" fontId="21" fillId="14" borderId="52" xfId="0" applyFont="1" applyFill="1" applyBorder="1" applyAlignment="1">
      <alignment/>
    </xf>
    <xf numFmtId="0" fontId="29" fillId="14" borderId="12" xfId="0" applyFont="1" applyFill="1" applyBorder="1" applyAlignment="1">
      <alignment horizontal="left" vertical="top" wrapText="1"/>
    </xf>
    <xf numFmtId="0" fontId="11" fillId="14" borderId="12" xfId="0" applyFont="1" applyFill="1" applyBorder="1" applyAlignment="1">
      <alignment horizontal="left" vertical="top"/>
    </xf>
    <xf numFmtId="0" fontId="0" fillId="33" borderId="43" xfId="0" applyFill="1" applyBorder="1" applyAlignment="1">
      <alignment shrinkToFit="1"/>
    </xf>
    <xf numFmtId="0" fontId="0" fillId="34" borderId="57" xfId="0" applyFill="1" applyBorder="1" applyAlignment="1">
      <alignment shrinkToFit="1"/>
    </xf>
    <xf numFmtId="0" fontId="0" fillId="34" borderId="22" xfId="0" applyFill="1" applyBorder="1" applyAlignment="1">
      <alignment shrinkToFit="1"/>
    </xf>
    <xf numFmtId="0" fontId="0" fillId="34" borderId="33" xfId="0" applyFill="1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0" borderId="10" xfId="0" applyBorder="1" applyAlignment="1">
      <alignment shrinkToFit="1"/>
    </xf>
    <xf numFmtId="0" fontId="0" fillId="34" borderId="22" xfId="0" applyFill="1" applyBorder="1" applyAlignment="1">
      <alignment/>
    </xf>
    <xf numFmtId="0" fontId="0" fillId="0" borderId="26" xfId="0" applyBorder="1" applyAlignment="1">
      <alignment/>
    </xf>
    <xf numFmtId="0" fontId="0" fillId="35" borderId="19" xfId="0" applyFill="1" applyBorder="1" applyAlignment="1">
      <alignment shrinkToFit="1"/>
    </xf>
    <xf numFmtId="0" fontId="1" fillId="0" borderId="26" xfId="0" applyFont="1" applyBorder="1" applyAlignment="1">
      <alignment shrinkToFit="1"/>
    </xf>
    <xf numFmtId="0" fontId="1" fillId="33" borderId="22" xfId="0" applyFont="1" applyFill="1" applyBorder="1" applyAlignment="1">
      <alignment horizontal="center" shrinkToFit="1"/>
    </xf>
    <xf numFmtId="0" fontId="0" fillId="34" borderId="56" xfId="0" applyFill="1" applyBorder="1" applyAlignment="1">
      <alignment shrinkToFit="1"/>
    </xf>
    <xf numFmtId="0" fontId="0" fillId="6" borderId="75" xfId="0" applyFill="1" applyBorder="1" applyAlignment="1">
      <alignment shrinkToFit="1"/>
    </xf>
    <xf numFmtId="0" fontId="0" fillId="6" borderId="27" xfId="0" applyFill="1" applyBorder="1" applyAlignment="1">
      <alignment shrinkToFit="1"/>
    </xf>
    <xf numFmtId="0" fontId="0" fillId="6" borderId="12" xfId="0" applyFill="1" applyBorder="1" applyAlignment="1">
      <alignment/>
    </xf>
    <xf numFmtId="0" fontId="3" fillId="6" borderId="12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/>
    </xf>
    <xf numFmtId="0" fontId="7" fillId="16" borderId="14" xfId="0" applyFont="1" applyFill="1" applyBorder="1" applyAlignment="1">
      <alignment shrinkToFit="1"/>
    </xf>
    <xf numFmtId="0" fontId="18" fillId="16" borderId="35" xfId="0" applyFont="1" applyFill="1" applyBorder="1" applyAlignment="1">
      <alignment shrinkToFit="1"/>
    </xf>
    <xf numFmtId="0" fontId="7" fillId="10" borderId="85" xfId="0" applyFont="1" applyFill="1" applyBorder="1" applyAlignment="1">
      <alignment shrinkToFit="1"/>
    </xf>
    <xf numFmtId="0" fontId="7" fillId="10" borderId="76" xfId="0" applyFont="1" applyFill="1" applyBorder="1" applyAlignment="1">
      <alignment shrinkToFit="1"/>
    </xf>
    <xf numFmtId="0" fontId="7" fillId="10" borderId="75" xfId="0" applyFont="1" applyFill="1" applyBorder="1" applyAlignment="1">
      <alignment shrinkToFit="1"/>
    </xf>
    <xf numFmtId="0" fontId="7" fillId="16" borderId="79" xfId="0" applyFont="1" applyFill="1" applyBorder="1" applyAlignment="1">
      <alignment shrinkToFit="1"/>
    </xf>
    <xf numFmtId="0" fontId="7" fillId="16" borderId="77" xfId="0" applyFont="1" applyFill="1" applyBorder="1" applyAlignment="1">
      <alignment shrinkToFit="1"/>
    </xf>
    <xf numFmtId="0" fontId="7" fillId="16" borderId="76" xfId="0" applyFont="1" applyFill="1" applyBorder="1" applyAlignment="1">
      <alignment shrinkToFit="1"/>
    </xf>
    <xf numFmtId="0" fontId="18" fillId="16" borderId="77" xfId="0" applyFont="1" applyFill="1" applyBorder="1" applyAlignment="1">
      <alignment shrinkToFit="1"/>
    </xf>
    <xf numFmtId="0" fontId="7" fillId="16" borderId="62" xfId="0" applyFont="1" applyFill="1" applyBorder="1" applyAlignment="1">
      <alignment shrinkToFit="1"/>
    </xf>
    <xf numFmtId="0" fontId="7" fillId="16" borderId="27" xfId="0" applyFont="1" applyFill="1" applyBorder="1" applyAlignment="1">
      <alignment shrinkToFit="1"/>
    </xf>
    <xf numFmtId="0" fontId="7" fillId="16" borderId="52" xfId="0" applyFont="1" applyFill="1" applyBorder="1" applyAlignment="1">
      <alignment shrinkToFit="1"/>
    </xf>
    <xf numFmtId="0" fontId="0" fillId="34" borderId="65" xfId="0" applyFill="1" applyBorder="1" applyAlignment="1">
      <alignment/>
    </xf>
    <xf numFmtId="0" fontId="8" fillId="16" borderId="51" xfId="0" applyFont="1" applyFill="1" applyBorder="1" applyAlignment="1">
      <alignment horizontal="left" vertical="top" wrapText="1"/>
    </xf>
    <xf numFmtId="0" fontId="8" fillId="16" borderId="51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1" fillId="0" borderId="17" xfId="0" applyFont="1" applyBorder="1" applyAlignment="1">
      <alignment shrinkToFit="1"/>
    </xf>
    <xf numFmtId="0" fontId="0" fillId="0" borderId="67" xfId="0" applyBorder="1" applyAlignment="1">
      <alignment shrinkToFit="1"/>
    </xf>
    <xf numFmtId="0" fontId="1" fillId="34" borderId="73" xfId="0" applyFont="1" applyFill="1" applyBorder="1" applyAlignment="1">
      <alignment shrinkToFit="1"/>
    </xf>
    <xf numFmtId="0" fontId="1" fillId="34" borderId="22" xfId="0" applyFont="1" applyFill="1" applyBorder="1" applyAlignment="1">
      <alignment shrinkToFit="1"/>
    </xf>
    <xf numFmtId="0" fontId="22" fillId="0" borderId="11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0" fillId="16" borderId="65" xfId="0" applyFill="1" applyBorder="1" applyAlignment="1">
      <alignment/>
    </xf>
    <xf numFmtId="0" fontId="2" fillId="0" borderId="42" xfId="0" applyFont="1" applyBorder="1" applyAlignment="1">
      <alignment horizontal="center" vertical="center" shrinkToFit="1"/>
    </xf>
    <xf numFmtId="0" fontId="0" fillId="0" borderId="65" xfId="0" applyBorder="1" applyAlignment="1">
      <alignment shrinkToFit="1"/>
    </xf>
    <xf numFmtId="0" fontId="0" fillId="0" borderId="16" xfId="0" applyBorder="1" applyAlignment="1">
      <alignment shrinkToFit="1"/>
    </xf>
    <xf numFmtId="0" fontId="2" fillId="0" borderId="12" xfId="0" applyFont="1" applyBorder="1" applyAlignment="1">
      <alignment horizontal="center"/>
    </xf>
    <xf numFmtId="0" fontId="2" fillId="39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39" borderId="14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0" fillId="34" borderId="37" xfId="0" applyFill="1" applyBorder="1" applyAlignment="1">
      <alignment horizontal="center" vertical="center" shrinkToFit="1"/>
    </xf>
    <xf numFmtId="0" fontId="0" fillId="33" borderId="45" xfId="0" applyFill="1" applyBorder="1" applyAlignment="1">
      <alignment horizontal="center" vertical="center" shrinkToFit="1"/>
    </xf>
    <xf numFmtId="0" fontId="0" fillId="33" borderId="41" xfId="0" applyFill="1" applyBorder="1" applyAlignment="1">
      <alignment horizontal="center" vertical="center" shrinkToFit="1"/>
    </xf>
    <xf numFmtId="0" fontId="0" fillId="0" borderId="68" xfId="0" applyBorder="1" applyAlignment="1">
      <alignment/>
    </xf>
    <xf numFmtId="0" fontId="9" fillId="0" borderId="67" xfId="0" applyFont="1" applyBorder="1" applyAlignment="1">
      <alignment horizontal="left" vertical="top" wrapText="1"/>
    </xf>
    <xf numFmtId="0" fontId="0" fillId="39" borderId="45" xfId="0" applyFill="1" applyBorder="1" applyAlignment="1">
      <alignment/>
    </xf>
    <xf numFmtId="0" fontId="9" fillId="0" borderId="67" xfId="0" applyFont="1" applyBorder="1" applyAlignment="1">
      <alignment wrapText="1"/>
    </xf>
    <xf numFmtId="0" fontId="60" fillId="40" borderId="67" xfId="0" applyFont="1" applyFill="1" applyBorder="1" applyAlignment="1">
      <alignment horizontal="center" vertical="center" shrinkToFit="1"/>
    </xf>
    <xf numFmtId="0" fontId="0" fillId="39" borderId="20" xfId="0" applyFill="1" applyBorder="1" applyAlignment="1">
      <alignment horizontal="center" vertical="center" shrinkToFit="1" readingOrder="1"/>
    </xf>
    <xf numFmtId="0" fontId="0" fillId="33" borderId="20" xfId="0" applyFill="1" applyBorder="1" applyAlignment="1">
      <alignment horizontal="center" vertical="center" shrinkToFit="1"/>
    </xf>
    <xf numFmtId="0" fontId="0" fillId="34" borderId="31" xfId="0" applyFill="1" applyBorder="1" applyAlignment="1">
      <alignment horizontal="center" vertical="center" shrinkToFit="1"/>
    </xf>
    <xf numFmtId="0" fontId="0" fillId="39" borderId="32" xfId="0" applyFill="1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1" fillId="0" borderId="12" xfId="0" applyFont="1" applyBorder="1" applyAlignment="1">
      <alignment horizontal="center" vertical="center" shrinkToFit="1"/>
    </xf>
    <xf numFmtId="0" fontId="1" fillId="39" borderId="28" xfId="0" applyFont="1" applyFill="1" applyBorder="1" applyAlignment="1">
      <alignment horizontal="center" vertical="center" shrinkToFit="1"/>
    </xf>
    <xf numFmtId="0" fontId="1" fillId="39" borderId="13" xfId="0" applyFont="1" applyFill="1" applyBorder="1" applyAlignment="1">
      <alignment horizontal="center" vertical="center" shrinkToFit="1"/>
    </xf>
    <xf numFmtId="0" fontId="1" fillId="39" borderId="14" xfId="0" applyFont="1" applyFill="1" applyBorder="1" applyAlignment="1">
      <alignment horizontal="center" vertical="center" shrinkToFit="1"/>
    </xf>
    <xf numFmtId="0" fontId="1" fillId="39" borderId="13" xfId="0" applyFont="1" applyFill="1" applyBorder="1" applyAlignment="1">
      <alignment horizontal="center" vertical="center" shrinkToFit="1" readingOrder="1"/>
    </xf>
    <xf numFmtId="0" fontId="1" fillId="39" borderId="27" xfId="0" applyFont="1" applyFill="1" applyBorder="1" applyAlignment="1">
      <alignment/>
    </xf>
    <xf numFmtId="0" fontId="1" fillId="41" borderId="12" xfId="0" applyFont="1" applyFill="1" applyBorder="1" applyAlignment="1">
      <alignment horizontal="center" vertical="center" shrinkToFit="1"/>
    </xf>
    <xf numFmtId="0" fontId="1" fillId="41" borderId="14" xfId="0" applyFont="1" applyFill="1" applyBorder="1" applyAlignment="1">
      <alignment horizontal="center" vertical="center" shrinkToFit="1"/>
    </xf>
    <xf numFmtId="0" fontId="1" fillId="41" borderId="13" xfId="0" applyFont="1" applyFill="1" applyBorder="1" applyAlignment="1">
      <alignment/>
    </xf>
    <xf numFmtId="0" fontId="3" fillId="41" borderId="65" xfId="0" applyFont="1" applyFill="1" applyBorder="1" applyAlignment="1">
      <alignment horizontal="left" vertical="top" wrapText="1"/>
    </xf>
    <xf numFmtId="0" fontId="3" fillId="41" borderId="12" xfId="0" applyFont="1" applyFill="1" applyBorder="1" applyAlignment="1">
      <alignment horizontal="left" vertical="top"/>
    </xf>
    <xf numFmtId="0" fontId="0" fillId="0" borderId="15" xfId="0" applyBorder="1" applyAlignment="1">
      <alignment horizontal="center" vertical="center" shrinkToFit="1"/>
    </xf>
    <xf numFmtId="0" fontId="0" fillId="39" borderId="41" xfId="0" applyFill="1" applyBorder="1" applyAlignment="1">
      <alignment horizontal="center" vertical="center" shrinkToFit="1"/>
    </xf>
    <xf numFmtId="0" fontId="0" fillId="39" borderId="43" xfId="0" applyFill="1" applyBorder="1" applyAlignment="1">
      <alignment/>
    </xf>
    <xf numFmtId="0" fontId="1" fillId="34" borderId="37" xfId="0" applyFont="1" applyFill="1" applyBorder="1" applyAlignment="1">
      <alignment horizontal="center" vertical="center" shrinkToFit="1"/>
    </xf>
    <xf numFmtId="0" fontId="0" fillId="34" borderId="41" xfId="0" applyNumberFormat="1" applyFill="1" applyBorder="1" applyAlignment="1">
      <alignment horizontal="center" vertical="center" shrinkToFit="1"/>
    </xf>
    <xf numFmtId="0" fontId="1" fillId="39" borderId="28" xfId="0" applyFont="1" applyFill="1" applyBorder="1" applyAlignment="1">
      <alignment horizontal="center" vertical="center" shrinkToFit="1" readingOrder="1"/>
    </xf>
    <xf numFmtId="0" fontId="1" fillId="39" borderId="27" xfId="0" applyFont="1" applyFill="1" applyBorder="1" applyAlignment="1">
      <alignment vertical="center" shrinkToFit="1" readingOrder="1"/>
    </xf>
    <xf numFmtId="0" fontId="3" fillId="41" borderId="16" xfId="0" applyFont="1" applyFill="1" applyBorder="1" applyAlignment="1">
      <alignment horizontal="left" vertical="top" wrapText="1" shrinkToFit="1"/>
    </xf>
    <xf numFmtId="0" fontId="11" fillId="41" borderId="27" xfId="0" applyFont="1" applyFill="1" applyBorder="1" applyAlignment="1">
      <alignment horizontal="left" vertical="top"/>
    </xf>
    <xf numFmtId="0" fontId="2" fillId="0" borderId="51" xfId="0" applyFont="1" applyBorder="1" applyAlignment="1">
      <alignment horizontal="center" vertical="center" shrinkToFit="1"/>
    </xf>
    <xf numFmtId="0" fontId="2" fillId="39" borderId="42" xfId="0" applyFont="1" applyFill="1" applyBorder="1" applyAlignment="1">
      <alignment horizontal="center" vertical="center" shrinkToFit="1"/>
    </xf>
    <xf numFmtId="0" fontId="2" fillId="39" borderId="24" xfId="0" applyFont="1" applyFill="1" applyBorder="1" applyAlignment="1">
      <alignment horizontal="center" vertical="center" shrinkToFit="1"/>
    </xf>
    <xf numFmtId="0" fontId="2" fillId="39" borderId="30" xfId="0" applyFont="1" applyFill="1" applyBorder="1" applyAlignment="1">
      <alignment horizontal="center" vertical="center" shrinkToFit="1"/>
    </xf>
    <xf numFmtId="0" fontId="2" fillId="39" borderId="29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textRotation="90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textRotation="90"/>
    </xf>
    <xf numFmtId="0" fontId="23" fillId="0" borderId="62" xfId="0" applyFont="1" applyBorder="1" applyAlignment="1">
      <alignment horizontal="center" textRotation="90"/>
    </xf>
    <xf numFmtId="0" fontId="2" fillId="0" borderId="27" xfId="0" applyFont="1" applyBorder="1" applyAlignment="1">
      <alignment horizontal="left" textRotation="90"/>
    </xf>
    <xf numFmtId="16" fontId="2" fillId="0" borderId="10" xfId="0" applyNumberFormat="1" applyFont="1" applyBorder="1" applyAlignment="1">
      <alignment textRotation="90"/>
    </xf>
    <xf numFmtId="0" fontId="23" fillId="41" borderId="14" xfId="0" applyFont="1" applyFill="1" applyBorder="1" applyAlignment="1">
      <alignment horizontal="center" vertical="center" shrinkToFit="1"/>
    </xf>
    <xf numFmtId="0" fontId="1" fillId="34" borderId="23" xfId="0" applyFont="1" applyFill="1" applyBorder="1" applyAlignment="1">
      <alignment horizontal="center" vertical="center" shrinkToFit="1"/>
    </xf>
    <xf numFmtId="0" fontId="1" fillId="34" borderId="15" xfId="0" applyFont="1" applyFill="1" applyBorder="1" applyAlignment="1">
      <alignment horizontal="center" vertical="center" shrinkToFit="1"/>
    </xf>
    <xf numFmtId="0" fontId="2" fillId="41" borderId="14" xfId="0" applyFont="1" applyFill="1" applyBorder="1" applyAlignment="1">
      <alignment horizontal="center" vertical="center" shrinkToFit="1"/>
    </xf>
    <xf numFmtId="0" fontId="23" fillId="41" borderId="27" xfId="0" applyFont="1" applyFill="1" applyBorder="1" applyAlignment="1">
      <alignment horizontal="center" vertical="center" shrinkToFit="1"/>
    </xf>
    <xf numFmtId="0" fontId="23" fillId="41" borderId="52" xfId="0" applyFont="1" applyFill="1" applyBorder="1" applyAlignment="1">
      <alignment horizontal="center" vertical="center" shrinkToFit="1"/>
    </xf>
    <xf numFmtId="0" fontId="23" fillId="41" borderId="12" xfId="0" applyFont="1" applyFill="1" applyBorder="1" applyAlignment="1">
      <alignment horizontal="center" vertical="center" shrinkToFit="1"/>
    </xf>
    <xf numFmtId="0" fontId="23" fillId="41" borderId="22" xfId="0" applyFont="1" applyFill="1" applyBorder="1" applyAlignment="1">
      <alignment horizontal="center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0" fontId="23" fillId="41" borderId="62" xfId="0" applyFont="1" applyFill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39" borderId="12" xfId="0" applyFont="1" applyFill="1" applyBorder="1" applyAlignment="1">
      <alignment vertical="center" shrinkToFit="1"/>
    </xf>
    <xf numFmtId="0" fontId="23" fillId="39" borderId="62" xfId="0" applyFont="1" applyFill="1" applyBorder="1" applyAlignment="1">
      <alignment vertical="center" shrinkToFit="1"/>
    </xf>
    <xf numFmtId="0" fontId="23" fillId="39" borderId="65" xfId="0" applyFont="1" applyFill="1" applyBorder="1" applyAlignment="1">
      <alignment vertical="center" shrinkToFit="1"/>
    </xf>
    <xf numFmtId="0" fontId="23" fillId="39" borderId="52" xfId="0" applyFont="1" applyFill="1" applyBorder="1" applyAlignment="1">
      <alignment vertical="center" shrinkToFit="1"/>
    </xf>
    <xf numFmtId="0" fontId="23" fillId="0" borderId="23" xfId="0" applyFont="1" applyBorder="1" applyAlignment="1">
      <alignment horizontal="center" vertical="center" shrinkToFit="1"/>
    </xf>
    <xf numFmtId="0" fontId="0" fillId="40" borderId="10" xfId="0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 textRotation="90"/>
    </xf>
    <xf numFmtId="0" fontId="1" fillId="0" borderId="15" xfId="0" applyFont="1" applyBorder="1" applyAlignment="1">
      <alignment horizontal="center" textRotation="90"/>
    </xf>
    <xf numFmtId="0" fontId="27" fillId="0" borderId="65" xfId="0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2" fillId="0" borderId="51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46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3" fillId="41" borderId="52" xfId="0" applyFont="1" applyFill="1" applyBorder="1" applyAlignment="1">
      <alignment horizontal="center" vertical="center" shrinkToFit="1"/>
    </xf>
    <xf numFmtId="0" fontId="23" fillId="41" borderId="1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4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59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73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45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28" fillId="0" borderId="0" xfId="0" applyFont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4" fillId="0" borderId="23" xfId="0" applyFont="1" applyFill="1" applyBorder="1" applyAlignment="1">
      <alignment horizontal="left" vertical="top"/>
    </xf>
    <xf numFmtId="0" fontId="4" fillId="0" borderId="51" xfId="0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59" xfId="0" applyFont="1" applyBorder="1" applyAlignment="1">
      <alignment horizontal="center" textRotation="90"/>
    </xf>
    <xf numFmtId="0" fontId="9" fillId="0" borderId="5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4" fillId="0" borderId="86" xfId="0" applyFont="1" applyBorder="1" applyAlignment="1">
      <alignment horizontal="center" textRotation="90"/>
    </xf>
    <xf numFmtId="0" fontId="4" fillId="0" borderId="5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11" fillId="0" borderId="65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21" fillId="0" borderId="86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11" fillId="0" borderId="6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3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371475</xdr:rowOff>
    </xdr:from>
    <xdr:to>
      <xdr:col>2</xdr:col>
      <xdr:colOff>933450</xdr:colOff>
      <xdr:row>1</xdr:row>
      <xdr:rowOff>1295400</xdr:rowOff>
    </xdr:to>
    <xdr:pic>
      <xdr:nvPicPr>
        <xdr:cNvPr id="1" name="Picture 1" descr="Строка подписи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09625"/>
          <a:ext cx="1428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BG23"/>
  <sheetViews>
    <sheetView tabSelected="1" zoomScaleSheetLayoutView="52" zoomScalePageLayoutView="64" workbookViewId="0" topLeftCell="A1">
      <selection activeCell="C2" sqref="C2:C6"/>
    </sheetView>
  </sheetViews>
  <sheetFormatPr defaultColWidth="9.140625" defaultRowHeight="15" outlineLevelCol="1"/>
  <cols>
    <col min="1" max="1" width="2.28125" style="0" customWidth="1"/>
    <col min="2" max="2" width="8.140625" style="0" customWidth="1"/>
    <col min="3" max="3" width="36.00390625" style="0" customWidth="1"/>
    <col min="4" max="4" width="8.140625" style="0" customWidth="1"/>
    <col min="5" max="5" width="3.140625" style="0" customWidth="1" outlineLevel="1"/>
    <col min="6" max="7" width="2.8515625" style="0" customWidth="1" outlineLevel="1"/>
    <col min="8" max="8" width="2.7109375" style="0" customWidth="1" outlineLevel="1"/>
    <col min="9" max="13" width="2.8515625" style="0" customWidth="1" outlineLevel="1"/>
    <col min="14" max="14" width="2.7109375" style="0" customWidth="1" outlineLevel="1"/>
    <col min="15" max="16" width="2.8515625" style="0" customWidth="1" outlineLevel="1"/>
    <col min="17" max="17" width="3.00390625" style="0" customWidth="1" outlineLevel="1"/>
    <col min="18" max="19" width="2.8515625" style="0" customWidth="1" outlineLevel="1"/>
    <col min="20" max="20" width="3.140625" style="0" customWidth="1" outlineLevel="1"/>
    <col min="21" max="21" width="2.7109375" style="0" customWidth="1" outlineLevel="1"/>
    <col min="22" max="22" width="6.28125" style="0" customWidth="1"/>
    <col min="23" max="23" width="2.8515625" style="0" customWidth="1"/>
    <col min="24" max="24" width="2.57421875" style="0" customWidth="1"/>
    <col min="25" max="25" width="3.140625" style="0" customWidth="1"/>
    <col min="26" max="26" width="3.140625" style="0" customWidth="1" outlineLevel="1"/>
    <col min="27" max="27" width="3.28125" style="0" customWidth="1" outlineLevel="1"/>
    <col min="28" max="28" width="3.00390625" style="0" customWidth="1" outlineLevel="1"/>
    <col min="29" max="29" width="3.28125" style="0" customWidth="1" outlineLevel="1"/>
    <col min="30" max="30" width="3.00390625" style="0" customWidth="1" outlineLevel="1"/>
    <col min="31" max="31" width="3.140625" style="0" customWidth="1" outlineLevel="1"/>
    <col min="32" max="33" width="3.00390625" style="0" customWidth="1" outlineLevel="1"/>
    <col min="34" max="34" width="3.28125" style="0" customWidth="1" outlineLevel="1"/>
    <col min="35" max="35" width="3.140625" style="0" customWidth="1" outlineLevel="1"/>
    <col min="36" max="36" width="2.8515625" style="0" customWidth="1" outlineLevel="1"/>
    <col min="37" max="37" width="2.7109375" style="0" customWidth="1" outlineLevel="1"/>
    <col min="38" max="39" width="2.8515625" style="0" customWidth="1" outlineLevel="1"/>
    <col min="40" max="40" width="3.28125" style="0" customWidth="1" outlineLevel="1"/>
    <col min="41" max="42" width="2.7109375" style="0" customWidth="1" outlineLevel="1"/>
    <col min="43" max="43" width="2.8515625" style="0" customWidth="1" outlineLevel="1"/>
    <col min="44" max="44" width="3.00390625" style="0" customWidth="1" outlineLevel="1"/>
    <col min="45" max="45" width="2.7109375" style="0" customWidth="1" outlineLevel="1"/>
    <col min="46" max="46" width="3.00390625" style="0" customWidth="1" outlineLevel="1"/>
    <col min="47" max="48" width="2.8515625" style="0" customWidth="1" outlineLevel="1"/>
    <col min="49" max="49" width="4.8515625" style="0" customWidth="1"/>
    <col min="50" max="50" width="3.28125" style="0" customWidth="1"/>
    <col min="51" max="53" width="2.8515625" style="0" customWidth="1"/>
    <col min="54" max="54" width="3.140625" style="0" customWidth="1"/>
    <col min="55" max="56" width="2.7109375" style="0" customWidth="1"/>
    <col min="57" max="58" width="2.8515625" style="0" customWidth="1"/>
    <col min="59" max="59" width="4.8515625" style="0" customWidth="1"/>
  </cols>
  <sheetData>
    <row r="1" spans="2:59" ht="34.5" customHeight="1" thickBot="1">
      <c r="B1" s="670" t="s">
        <v>267</v>
      </c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C1" s="670"/>
      <c r="AD1" s="670"/>
      <c r="AE1" s="670"/>
      <c r="AF1" s="670"/>
      <c r="AG1" s="670"/>
      <c r="AH1" s="670"/>
      <c r="AI1" s="670"/>
      <c r="AJ1" s="670"/>
      <c r="AK1" s="670"/>
      <c r="AL1" s="670"/>
      <c r="AM1" s="670"/>
      <c r="AN1" s="670"/>
      <c r="AO1" s="670"/>
      <c r="AP1" s="670"/>
      <c r="AQ1" s="670"/>
      <c r="AR1" s="670"/>
      <c r="AS1" s="670"/>
      <c r="AT1" s="670"/>
      <c r="AU1" s="670"/>
      <c r="AV1" s="670"/>
      <c r="AW1" s="670"/>
      <c r="AX1" s="670"/>
      <c r="AY1" s="670"/>
      <c r="AZ1" s="670"/>
      <c r="BA1" s="670"/>
      <c r="BB1" s="670"/>
      <c r="BC1" s="670"/>
      <c r="BD1" s="670"/>
      <c r="BE1" s="670"/>
      <c r="BF1" s="670"/>
      <c r="BG1" s="670"/>
    </row>
    <row r="2" spans="1:59" ht="134.25" thickBot="1">
      <c r="A2" s="671" t="s">
        <v>201</v>
      </c>
      <c r="B2" s="671" t="s">
        <v>0</v>
      </c>
      <c r="C2" s="673" t="s">
        <v>1</v>
      </c>
      <c r="D2" s="675" t="s">
        <v>200</v>
      </c>
      <c r="E2" s="643" t="s">
        <v>265</v>
      </c>
      <c r="F2" s="6" t="s">
        <v>264</v>
      </c>
      <c r="G2" s="6" t="s">
        <v>263</v>
      </c>
      <c r="H2" s="7" t="s">
        <v>262</v>
      </c>
      <c r="I2" s="8" t="s">
        <v>261</v>
      </c>
      <c r="J2" s="8" t="s">
        <v>260</v>
      </c>
      <c r="K2" s="8" t="s">
        <v>259</v>
      </c>
      <c r="L2" s="8" t="s">
        <v>258</v>
      </c>
      <c r="M2" s="8" t="s">
        <v>257</v>
      </c>
      <c r="N2" s="8" t="s">
        <v>256</v>
      </c>
      <c r="O2" s="8" t="s">
        <v>255</v>
      </c>
      <c r="P2" s="8" t="s">
        <v>254</v>
      </c>
      <c r="Q2" s="7" t="s">
        <v>253</v>
      </c>
      <c r="R2" s="6" t="s">
        <v>252</v>
      </c>
      <c r="S2" s="6" t="s">
        <v>251</v>
      </c>
      <c r="T2" s="6" t="s">
        <v>250</v>
      </c>
      <c r="U2" s="644" t="s">
        <v>249</v>
      </c>
      <c r="V2" s="642" t="s">
        <v>248</v>
      </c>
      <c r="W2" s="54" t="s">
        <v>199</v>
      </c>
      <c r="X2" s="55" t="s">
        <v>198</v>
      </c>
      <c r="Y2" s="8" t="s">
        <v>197</v>
      </c>
      <c r="Z2" s="8" t="s">
        <v>196</v>
      </c>
      <c r="AA2" s="7" t="s">
        <v>195</v>
      </c>
      <c r="AB2" s="6" t="s">
        <v>194</v>
      </c>
      <c r="AC2" s="6" t="s">
        <v>193</v>
      </c>
      <c r="AD2" s="6" t="s">
        <v>192</v>
      </c>
      <c r="AE2" s="7" t="s">
        <v>191</v>
      </c>
      <c r="AF2" s="8" t="s">
        <v>190</v>
      </c>
      <c r="AG2" s="8" t="s">
        <v>115</v>
      </c>
      <c r="AH2" s="8" t="s">
        <v>116</v>
      </c>
      <c r="AI2" s="7" t="s">
        <v>189</v>
      </c>
      <c r="AJ2" s="8" t="s">
        <v>188</v>
      </c>
      <c r="AK2" s="8" t="s">
        <v>119</v>
      </c>
      <c r="AL2" s="8" t="s">
        <v>120</v>
      </c>
      <c r="AM2" s="7" t="s">
        <v>121</v>
      </c>
      <c r="AN2" s="8" t="s">
        <v>122</v>
      </c>
      <c r="AO2" s="8" t="s">
        <v>123</v>
      </c>
      <c r="AP2" s="8" t="s">
        <v>124</v>
      </c>
      <c r="AQ2" s="8" t="s">
        <v>125</v>
      </c>
      <c r="AR2" s="7" t="s">
        <v>126</v>
      </c>
      <c r="AS2" s="7" t="s">
        <v>127</v>
      </c>
      <c r="AT2" s="8" t="s">
        <v>187</v>
      </c>
      <c r="AU2" s="23" t="s">
        <v>129</v>
      </c>
      <c r="AV2" s="56" t="s">
        <v>130</v>
      </c>
      <c r="AW2" s="641" t="s">
        <v>247</v>
      </c>
      <c r="AX2" s="57" t="s">
        <v>30</v>
      </c>
      <c r="AY2" s="8" t="s">
        <v>31</v>
      </c>
      <c r="AZ2" s="8" t="s">
        <v>32</v>
      </c>
      <c r="BA2" s="8" t="s">
        <v>33</v>
      </c>
      <c r="BB2" s="8" t="s">
        <v>34</v>
      </c>
      <c r="BC2" s="8" t="s">
        <v>35</v>
      </c>
      <c r="BD2" s="8" t="s">
        <v>36</v>
      </c>
      <c r="BE2" s="8" t="s">
        <v>37</v>
      </c>
      <c r="BF2" s="56" t="s">
        <v>38</v>
      </c>
      <c r="BG2" s="4" t="s">
        <v>2</v>
      </c>
    </row>
    <row r="3" spans="1:59" ht="15.75" thickBot="1">
      <c r="A3" s="672"/>
      <c r="B3" s="672"/>
      <c r="C3" s="674"/>
      <c r="D3" s="676"/>
      <c r="E3" s="678" t="s">
        <v>3</v>
      </c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9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678"/>
      <c r="AS3" s="678"/>
      <c r="AT3" s="678"/>
      <c r="AU3" s="678"/>
      <c r="AV3" s="678"/>
      <c r="AW3" s="678"/>
      <c r="AX3" s="678"/>
      <c r="AY3" s="678"/>
      <c r="AZ3" s="678"/>
      <c r="BA3" s="678"/>
      <c r="BB3" s="678"/>
      <c r="BC3" s="678"/>
      <c r="BD3" s="678"/>
      <c r="BE3" s="678"/>
      <c r="BF3" s="678"/>
      <c r="BG3" s="680"/>
    </row>
    <row r="4" spans="1:59" ht="15.75" thickBot="1">
      <c r="A4" s="672"/>
      <c r="B4" s="672"/>
      <c r="C4" s="674"/>
      <c r="D4" s="676"/>
      <c r="E4" s="596">
        <v>36</v>
      </c>
      <c r="F4" s="474">
        <v>37</v>
      </c>
      <c r="G4" s="474">
        <v>38</v>
      </c>
      <c r="H4" s="474">
        <v>39</v>
      </c>
      <c r="I4" s="474">
        <v>40</v>
      </c>
      <c r="J4" s="474">
        <v>41</v>
      </c>
      <c r="K4" s="474">
        <v>42</v>
      </c>
      <c r="L4" s="474">
        <v>43</v>
      </c>
      <c r="M4" s="474">
        <v>44</v>
      </c>
      <c r="N4" s="474">
        <v>45</v>
      </c>
      <c r="O4" s="474">
        <v>46</v>
      </c>
      <c r="P4" s="474">
        <v>47</v>
      </c>
      <c r="Q4" s="474">
        <v>48</v>
      </c>
      <c r="R4" s="474">
        <v>49</v>
      </c>
      <c r="S4" s="474">
        <v>50</v>
      </c>
      <c r="T4" s="477">
        <v>51</v>
      </c>
      <c r="U4" s="477">
        <v>52</v>
      </c>
      <c r="V4" s="472"/>
      <c r="W4" s="476">
        <v>1</v>
      </c>
      <c r="X4" s="475">
        <v>2</v>
      </c>
      <c r="Y4" s="474">
        <v>3</v>
      </c>
      <c r="Z4" s="474">
        <v>4</v>
      </c>
      <c r="AA4" s="474">
        <v>5</v>
      </c>
      <c r="AB4" s="474">
        <v>6</v>
      </c>
      <c r="AC4" s="474">
        <v>7</v>
      </c>
      <c r="AD4" s="474">
        <v>8</v>
      </c>
      <c r="AE4" s="474">
        <v>9</v>
      </c>
      <c r="AF4" s="474">
        <v>10</v>
      </c>
      <c r="AG4" s="474">
        <v>11</v>
      </c>
      <c r="AH4" s="474">
        <v>12</v>
      </c>
      <c r="AI4" s="474">
        <v>13</v>
      </c>
      <c r="AJ4" s="474">
        <v>14</v>
      </c>
      <c r="AK4" s="474">
        <v>15</v>
      </c>
      <c r="AL4" s="474">
        <v>16</v>
      </c>
      <c r="AM4" s="474">
        <v>17</v>
      </c>
      <c r="AN4" s="474">
        <v>18</v>
      </c>
      <c r="AO4" s="474">
        <v>19</v>
      </c>
      <c r="AP4" s="474">
        <v>20</v>
      </c>
      <c r="AQ4" s="474">
        <v>21</v>
      </c>
      <c r="AR4" s="474">
        <v>22</v>
      </c>
      <c r="AS4" s="474">
        <v>23</v>
      </c>
      <c r="AT4" s="474">
        <v>24</v>
      </c>
      <c r="AU4" s="473">
        <v>25</v>
      </c>
      <c r="AV4" s="473">
        <v>26</v>
      </c>
      <c r="AW4" s="472"/>
      <c r="AX4" s="471">
        <v>27</v>
      </c>
      <c r="AY4" s="471">
        <v>28</v>
      </c>
      <c r="AZ4" s="471">
        <v>29</v>
      </c>
      <c r="BA4" s="471">
        <v>30</v>
      </c>
      <c r="BB4" s="471">
        <v>31</v>
      </c>
      <c r="BC4" s="471">
        <v>32</v>
      </c>
      <c r="BD4" s="471">
        <v>33</v>
      </c>
      <c r="BE4" s="471">
        <v>34</v>
      </c>
      <c r="BF4" s="471">
        <v>35</v>
      </c>
      <c r="BG4" s="470"/>
    </row>
    <row r="5" spans="1:59" ht="10.5" customHeight="1" thickBot="1">
      <c r="A5" s="672"/>
      <c r="B5" s="672"/>
      <c r="C5" s="674"/>
      <c r="D5" s="676"/>
      <c r="E5" s="678" t="s">
        <v>4</v>
      </c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678"/>
      <c r="X5" s="678"/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8"/>
      <c r="AL5" s="678"/>
      <c r="AM5" s="678"/>
      <c r="AN5" s="678"/>
      <c r="AO5" s="678"/>
      <c r="AP5" s="678"/>
      <c r="AQ5" s="678"/>
      <c r="AR5" s="678"/>
      <c r="AS5" s="678"/>
      <c r="AT5" s="678"/>
      <c r="AU5" s="678"/>
      <c r="AV5" s="678"/>
      <c r="AW5" s="678"/>
      <c r="AX5" s="678"/>
      <c r="AY5" s="678"/>
      <c r="AZ5" s="678"/>
      <c r="BA5" s="678"/>
      <c r="BB5" s="678"/>
      <c r="BC5" s="678"/>
      <c r="BD5" s="678"/>
      <c r="BE5" s="678"/>
      <c r="BF5" s="678"/>
      <c r="BG5" s="681"/>
    </row>
    <row r="6" spans="1:59" ht="18.75" customHeight="1" thickBot="1">
      <c r="A6" s="672"/>
      <c r="B6" s="672"/>
      <c r="C6" s="674"/>
      <c r="D6" s="677"/>
      <c r="E6" s="640">
        <v>1</v>
      </c>
      <c r="F6" s="32">
        <v>2</v>
      </c>
      <c r="G6" s="589">
        <v>3</v>
      </c>
      <c r="H6" s="589">
        <v>4</v>
      </c>
      <c r="I6" s="589">
        <v>5</v>
      </c>
      <c r="J6" s="589">
        <v>6</v>
      </c>
      <c r="K6" s="589">
        <v>7</v>
      </c>
      <c r="L6" s="589">
        <v>8</v>
      </c>
      <c r="M6" s="589">
        <v>9</v>
      </c>
      <c r="N6" s="589">
        <v>10</v>
      </c>
      <c r="O6" s="589">
        <v>11</v>
      </c>
      <c r="P6" s="589">
        <v>12</v>
      </c>
      <c r="Q6" s="589">
        <v>13</v>
      </c>
      <c r="R6" s="589">
        <v>14</v>
      </c>
      <c r="S6" s="589">
        <v>15</v>
      </c>
      <c r="T6" s="33">
        <v>16</v>
      </c>
      <c r="U6" s="33">
        <v>17</v>
      </c>
      <c r="V6" s="638"/>
      <c r="W6" s="635">
        <v>18</v>
      </c>
      <c r="X6" s="636">
        <v>19</v>
      </c>
      <c r="Y6" s="639">
        <v>20</v>
      </c>
      <c r="Z6" s="32">
        <v>21</v>
      </c>
      <c r="AA6" s="589">
        <v>22</v>
      </c>
      <c r="AB6" s="589">
        <v>23</v>
      </c>
      <c r="AC6" s="589">
        <v>24</v>
      </c>
      <c r="AD6" s="589">
        <v>25</v>
      </c>
      <c r="AE6" s="589">
        <v>26</v>
      </c>
      <c r="AF6" s="589">
        <v>27</v>
      </c>
      <c r="AG6" s="589">
        <v>28</v>
      </c>
      <c r="AH6" s="589">
        <v>29</v>
      </c>
      <c r="AI6" s="589">
        <v>30</v>
      </c>
      <c r="AJ6" s="589">
        <v>31</v>
      </c>
      <c r="AK6" s="589">
        <v>32</v>
      </c>
      <c r="AL6" s="589">
        <v>33</v>
      </c>
      <c r="AM6" s="589">
        <v>34</v>
      </c>
      <c r="AN6" s="589">
        <v>35</v>
      </c>
      <c r="AO6" s="589">
        <v>36</v>
      </c>
      <c r="AP6" s="589">
        <v>37</v>
      </c>
      <c r="AQ6" s="589">
        <v>38</v>
      </c>
      <c r="AR6" s="589">
        <v>39</v>
      </c>
      <c r="AS6" s="589">
        <v>40</v>
      </c>
      <c r="AT6" s="589">
        <v>41</v>
      </c>
      <c r="AU6" s="589">
        <v>42</v>
      </c>
      <c r="AV6" s="589">
        <v>43</v>
      </c>
      <c r="AW6" s="638"/>
      <c r="AX6" s="637">
        <v>44</v>
      </c>
      <c r="AY6" s="636">
        <v>45</v>
      </c>
      <c r="AZ6" s="635">
        <v>46</v>
      </c>
      <c r="BA6" s="634">
        <v>47</v>
      </c>
      <c r="BB6" s="634">
        <v>48</v>
      </c>
      <c r="BC6" s="634">
        <v>49</v>
      </c>
      <c r="BD6" s="634">
        <v>50</v>
      </c>
      <c r="BE6" s="634">
        <v>51</v>
      </c>
      <c r="BF6" s="634">
        <v>52</v>
      </c>
      <c r="BG6" s="633"/>
    </row>
    <row r="7" spans="1:59" ht="14.25" customHeight="1" thickBot="1">
      <c r="A7" s="665" t="s">
        <v>186</v>
      </c>
      <c r="B7" s="632"/>
      <c r="C7" s="631" t="s">
        <v>246</v>
      </c>
      <c r="D7" s="621" t="s">
        <v>178</v>
      </c>
      <c r="E7" s="650">
        <f aca="true" t="shared" si="0" ref="E7:V7">E9+E10+E11+E12+E13+E14+E8+E15+E16</f>
        <v>16</v>
      </c>
      <c r="F7" s="649">
        <f t="shared" si="0"/>
        <v>22</v>
      </c>
      <c r="G7" s="645">
        <f t="shared" si="0"/>
        <v>20</v>
      </c>
      <c r="H7" s="645">
        <f t="shared" si="0"/>
        <v>22</v>
      </c>
      <c r="I7" s="645">
        <f t="shared" si="0"/>
        <v>20</v>
      </c>
      <c r="J7" s="645">
        <f t="shared" si="0"/>
        <v>22</v>
      </c>
      <c r="K7" s="645">
        <f t="shared" si="0"/>
        <v>20</v>
      </c>
      <c r="L7" s="645">
        <f t="shared" si="0"/>
        <v>22</v>
      </c>
      <c r="M7" s="645">
        <f t="shared" si="0"/>
        <v>20</v>
      </c>
      <c r="N7" s="645">
        <f t="shared" si="0"/>
        <v>22</v>
      </c>
      <c r="O7" s="645">
        <f t="shared" si="0"/>
        <v>20</v>
      </c>
      <c r="P7" s="645">
        <f t="shared" si="0"/>
        <v>22</v>
      </c>
      <c r="Q7" s="645">
        <f t="shared" si="0"/>
        <v>20</v>
      </c>
      <c r="R7" s="645">
        <f t="shared" si="0"/>
        <v>22</v>
      </c>
      <c r="S7" s="645">
        <f t="shared" si="0"/>
        <v>20</v>
      </c>
      <c r="T7" s="645">
        <f t="shared" si="0"/>
        <v>22</v>
      </c>
      <c r="U7" s="650">
        <f t="shared" si="0"/>
        <v>25</v>
      </c>
      <c r="V7" s="651">
        <f t="shared" si="0"/>
        <v>357</v>
      </c>
      <c r="W7" s="682" t="s">
        <v>245</v>
      </c>
      <c r="X7" s="683"/>
      <c r="Y7" s="645">
        <f aca="true" t="shared" si="1" ref="Y7:AW7">Y9+Y10+Y11+Y12+Y13+Y14+Y8+Y15+Y16</f>
        <v>24</v>
      </c>
      <c r="Z7" s="645">
        <f t="shared" si="1"/>
        <v>26</v>
      </c>
      <c r="AA7" s="645">
        <f t="shared" si="1"/>
        <v>24</v>
      </c>
      <c r="AB7" s="645">
        <f t="shared" si="1"/>
        <v>26</v>
      </c>
      <c r="AC7" s="645">
        <f t="shared" si="1"/>
        <v>24</v>
      </c>
      <c r="AD7" s="645">
        <f t="shared" si="1"/>
        <v>26</v>
      </c>
      <c r="AE7" s="645">
        <f t="shared" si="1"/>
        <v>24</v>
      </c>
      <c r="AF7" s="645">
        <f t="shared" si="1"/>
        <v>26</v>
      </c>
      <c r="AG7" s="645">
        <f t="shared" si="1"/>
        <v>24</v>
      </c>
      <c r="AH7" s="645">
        <f t="shared" si="1"/>
        <v>26</v>
      </c>
      <c r="AI7" s="645">
        <f t="shared" si="1"/>
        <v>24</v>
      </c>
      <c r="AJ7" s="645">
        <f t="shared" si="1"/>
        <v>26</v>
      </c>
      <c r="AK7" s="645">
        <f t="shared" si="1"/>
        <v>24</v>
      </c>
      <c r="AL7" s="645">
        <f t="shared" si="1"/>
        <v>26</v>
      </c>
      <c r="AM7" s="645">
        <f t="shared" si="1"/>
        <v>24</v>
      </c>
      <c r="AN7" s="645">
        <f t="shared" si="1"/>
        <v>26</v>
      </c>
      <c r="AO7" s="645">
        <f t="shared" si="1"/>
        <v>26</v>
      </c>
      <c r="AP7" s="645">
        <f t="shared" si="1"/>
        <v>24</v>
      </c>
      <c r="AQ7" s="645">
        <f t="shared" si="1"/>
        <v>28</v>
      </c>
      <c r="AR7" s="645">
        <f t="shared" si="1"/>
        <v>26</v>
      </c>
      <c r="AS7" s="645">
        <f t="shared" si="1"/>
        <v>26</v>
      </c>
      <c r="AT7" s="645">
        <f t="shared" si="1"/>
        <v>26</v>
      </c>
      <c r="AU7" s="645">
        <f t="shared" si="1"/>
        <v>0</v>
      </c>
      <c r="AV7" s="648">
        <f t="shared" si="1"/>
        <v>0</v>
      </c>
      <c r="AW7" s="620">
        <f t="shared" si="1"/>
        <v>556</v>
      </c>
      <c r="AX7" s="630" t="s">
        <v>185</v>
      </c>
      <c r="AY7" s="629" t="s">
        <v>185</v>
      </c>
      <c r="AZ7" s="616" t="s">
        <v>185</v>
      </c>
      <c r="BA7" s="615" t="s">
        <v>185</v>
      </c>
      <c r="BB7" s="615" t="s">
        <v>185</v>
      </c>
      <c r="BC7" s="615" t="s">
        <v>185</v>
      </c>
      <c r="BD7" s="615" t="s">
        <v>185</v>
      </c>
      <c r="BE7" s="615" t="s">
        <v>185</v>
      </c>
      <c r="BF7" s="614" t="s">
        <v>185</v>
      </c>
      <c r="BG7" s="619">
        <f aca="true" t="shared" si="2" ref="BG7:BG23">V7+AW7</f>
        <v>913</v>
      </c>
    </row>
    <row r="8" spans="1:59" ht="15.75" customHeight="1">
      <c r="A8" s="666"/>
      <c r="B8" s="18" t="s">
        <v>244</v>
      </c>
      <c r="C8" s="469" t="s">
        <v>184</v>
      </c>
      <c r="D8" s="612" t="s">
        <v>178</v>
      </c>
      <c r="E8" s="454"/>
      <c r="F8" s="449">
        <v>4</v>
      </c>
      <c r="G8" s="449">
        <v>2</v>
      </c>
      <c r="H8" s="449">
        <v>4</v>
      </c>
      <c r="I8" s="449">
        <v>2</v>
      </c>
      <c r="J8" s="449">
        <v>4</v>
      </c>
      <c r="K8" s="449">
        <v>2</v>
      </c>
      <c r="L8" s="449">
        <v>4</v>
      </c>
      <c r="M8" s="449">
        <v>2</v>
      </c>
      <c r="N8" s="449">
        <v>4</v>
      </c>
      <c r="O8" s="449">
        <v>2</v>
      </c>
      <c r="P8" s="449">
        <v>4</v>
      </c>
      <c r="Q8" s="449">
        <v>2</v>
      </c>
      <c r="R8" s="449">
        <v>4</v>
      </c>
      <c r="S8" s="449">
        <v>2</v>
      </c>
      <c r="T8" s="468">
        <v>4</v>
      </c>
      <c r="U8" s="468">
        <v>5</v>
      </c>
      <c r="V8" s="646">
        <f aca="true" t="shared" si="3" ref="V8:V23">SUM(E8:U8)</f>
        <v>51</v>
      </c>
      <c r="W8" s="444"/>
      <c r="X8" s="611"/>
      <c r="Y8" s="610">
        <v>2</v>
      </c>
      <c r="Z8" s="450">
        <v>4</v>
      </c>
      <c r="AA8" s="449">
        <v>2</v>
      </c>
      <c r="AB8" s="449">
        <v>4</v>
      </c>
      <c r="AC8" s="449">
        <v>2</v>
      </c>
      <c r="AD8" s="449">
        <v>4</v>
      </c>
      <c r="AE8" s="449">
        <v>2</v>
      </c>
      <c r="AF8" s="449">
        <v>4</v>
      </c>
      <c r="AG8" s="449">
        <v>2</v>
      </c>
      <c r="AH8" s="449">
        <v>4</v>
      </c>
      <c r="AI8" s="449">
        <v>2</v>
      </c>
      <c r="AJ8" s="449">
        <v>4</v>
      </c>
      <c r="AK8" s="449">
        <v>2</v>
      </c>
      <c r="AL8" s="449">
        <v>4</v>
      </c>
      <c r="AM8" s="449">
        <v>2</v>
      </c>
      <c r="AN8" s="449">
        <v>4</v>
      </c>
      <c r="AO8" s="449">
        <v>2</v>
      </c>
      <c r="AP8" s="449">
        <v>4</v>
      </c>
      <c r="AQ8" s="449">
        <v>2</v>
      </c>
      <c r="AR8" s="449">
        <v>4</v>
      </c>
      <c r="AS8" s="449">
        <v>2</v>
      </c>
      <c r="AT8" s="449">
        <v>4</v>
      </c>
      <c r="AU8" s="448"/>
      <c r="AV8" s="447"/>
      <c r="AW8" s="467">
        <f aca="true" t="shared" si="4" ref="AW8:AW16">SUM(Y8:AV8)</f>
        <v>66</v>
      </c>
      <c r="AX8" s="445"/>
      <c r="AY8" s="608"/>
      <c r="AZ8" s="444"/>
      <c r="BA8" s="443"/>
      <c r="BB8" s="443"/>
      <c r="BC8" s="443"/>
      <c r="BD8" s="443"/>
      <c r="BE8" s="443"/>
      <c r="BF8" s="442"/>
      <c r="BG8" s="441">
        <f t="shared" si="2"/>
        <v>117</v>
      </c>
    </row>
    <row r="9" spans="1:59" ht="15" customHeight="1">
      <c r="A9" s="666"/>
      <c r="B9" s="426" t="s">
        <v>243</v>
      </c>
      <c r="C9" s="466" t="s">
        <v>183</v>
      </c>
      <c r="D9" s="556" t="s">
        <v>178</v>
      </c>
      <c r="E9" s="458">
        <v>4</v>
      </c>
      <c r="F9" s="465">
        <v>2</v>
      </c>
      <c r="G9" s="465">
        <v>4</v>
      </c>
      <c r="H9" s="465">
        <v>2</v>
      </c>
      <c r="I9" s="465">
        <v>4</v>
      </c>
      <c r="J9" s="465">
        <v>2</v>
      </c>
      <c r="K9" s="465">
        <v>4</v>
      </c>
      <c r="L9" s="465">
        <v>2</v>
      </c>
      <c r="M9" s="465">
        <v>4</v>
      </c>
      <c r="N9" s="465">
        <v>2</v>
      </c>
      <c r="O9" s="465">
        <v>4</v>
      </c>
      <c r="P9" s="465">
        <v>2</v>
      </c>
      <c r="Q9" s="465">
        <v>4</v>
      </c>
      <c r="R9" s="465">
        <v>2</v>
      </c>
      <c r="S9" s="465">
        <v>4</v>
      </c>
      <c r="T9" s="464">
        <v>2</v>
      </c>
      <c r="U9" s="464">
        <v>3</v>
      </c>
      <c r="V9" s="646">
        <f t="shared" si="3"/>
        <v>51</v>
      </c>
      <c r="W9" s="428"/>
      <c r="X9" s="438"/>
      <c r="Y9" s="450">
        <v>4</v>
      </c>
      <c r="Z9" s="449">
        <v>2</v>
      </c>
      <c r="AA9" s="449">
        <v>4</v>
      </c>
      <c r="AB9" s="449">
        <v>2</v>
      </c>
      <c r="AC9" s="449">
        <v>4</v>
      </c>
      <c r="AD9" s="449">
        <v>2</v>
      </c>
      <c r="AE9" s="449">
        <v>4</v>
      </c>
      <c r="AF9" s="449">
        <v>2</v>
      </c>
      <c r="AG9" s="449">
        <v>4</v>
      </c>
      <c r="AH9" s="449">
        <v>2</v>
      </c>
      <c r="AI9" s="449">
        <v>4</v>
      </c>
      <c r="AJ9" s="449">
        <v>2</v>
      </c>
      <c r="AK9" s="449">
        <v>4</v>
      </c>
      <c r="AL9" s="449">
        <v>2</v>
      </c>
      <c r="AM9" s="449">
        <v>4</v>
      </c>
      <c r="AN9" s="449">
        <v>2</v>
      </c>
      <c r="AO9" s="449">
        <v>4</v>
      </c>
      <c r="AP9" s="449">
        <v>2</v>
      </c>
      <c r="AQ9" s="449">
        <v>4</v>
      </c>
      <c r="AR9" s="449">
        <v>2</v>
      </c>
      <c r="AS9" s="449">
        <v>4</v>
      </c>
      <c r="AT9" s="419">
        <v>2</v>
      </c>
      <c r="AU9" s="419"/>
      <c r="AV9" s="463"/>
      <c r="AW9" s="457">
        <f t="shared" si="4"/>
        <v>66</v>
      </c>
      <c r="AX9" s="416"/>
      <c r="AY9" s="435"/>
      <c r="AZ9" s="428"/>
      <c r="BA9" s="414"/>
      <c r="BB9" s="414"/>
      <c r="BC9" s="414"/>
      <c r="BD9" s="414"/>
      <c r="BE9" s="414"/>
      <c r="BF9" s="434"/>
      <c r="BG9" s="441">
        <f t="shared" si="2"/>
        <v>117</v>
      </c>
    </row>
    <row r="10" spans="1:59" ht="15" customHeight="1" thickBot="1">
      <c r="A10" s="666"/>
      <c r="B10" s="426" t="s">
        <v>242</v>
      </c>
      <c r="C10" s="462" t="s">
        <v>241</v>
      </c>
      <c r="D10" s="556" t="s">
        <v>178</v>
      </c>
      <c r="E10" s="458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24"/>
      <c r="U10" s="424"/>
      <c r="V10" s="646">
        <f t="shared" si="3"/>
        <v>0</v>
      </c>
      <c r="W10" s="428"/>
      <c r="X10" s="438"/>
      <c r="Y10" s="450">
        <v>4</v>
      </c>
      <c r="Z10" s="449">
        <v>2</v>
      </c>
      <c r="AA10" s="449">
        <v>4</v>
      </c>
      <c r="AB10" s="449">
        <v>2</v>
      </c>
      <c r="AC10" s="449">
        <v>4</v>
      </c>
      <c r="AD10" s="449">
        <v>2</v>
      </c>
      <c r="AE10" s="449">
        <v>4</v>
      </c>
      <c r="AF10" s="449">
        <v>2</v>
      </c>
      <c r="AG10" s="449">
        <v>4</v>
      </c>
      <c r="AH10" s="449">
        <v>2</v>
      </c>
      <c r="AI10" s="449">
        <v>4</v>
      </c>
      <c r="AJ10" s="449">
        <v>2</v>
      </c>
      <c r="AK10" s="449">
        <v>4</v>
      </c>
      <c r="AL10" s="449">
        <v>2</v>
      </c>
      <c r="AM10" s="449">
        <v>4</v>
      </c>
      <c r="AN10" s="449">
        <v>2</v>
      </c>
      <c r="AO10" s="449">
        <v>4</v>
      </c>
      <c r="AP10" s="449">
        <v>2</v>
      </c>
      <c r="AQ10" s="449">
        <v>4</v>
      </c>
      <c r="AR10" s="449">
        <v>2</v>
      </c>
      <c r="AS10" s="449">
        <v>4</v>
      </c>
      <c r="AT10" s="419">
        <v>2</v>
      </c>
      <c r="AU10" s="419"/>
      <c r="AV10" s="418"/>
      <c r="AW10" s="457">
        <f t="shared" si="4"/>
        <v>66</v>
      </c>
      <c r="AX10" s="416"/>
      <c r="AY10" s="435"/>
      <c r="AZ10" s="428"/>
      <c r="BA10" s="414"/>
      <c r="BB10" s="414"/>
      <c r="BC10" s="414"/>
      <c r="BD10" s="414"/>
      <c r="BE10" s="414"/>
      <c r="BF10" s="434"/>
      <c r="BG10" s="441">
        <f t="shared" si="2"/>
        <v>66</v>
      </c>
    </row>
    <row r="11" spans="1:59" ht="15" customHeight="1">
      <c r="A11" s="666"/>
      <c r="B11" s="426" t="s">
        <v>240</v>
      </c>
      <c r="C11" s="459" t="s">
        <v>14</v>
      </c>
      <c r="D11" s="556" t="s">
        <v>178</v>
      </c>
      <c r="E11" s="458">
        <v>2</v>
      </c>
      <c r="F11" s="419">
        <v>4</v>
      </c>
      <c r="G11" s="419">
        <v>2</v>
      </c>
      <c r="H11" s="419">
        <v>4</v>
      </c>
      <c r="I11" s="419">
        <v>2</v>
      </c>
      <c r="J11" s="419">
        <v>4</v>
      </c>
      <c r="K11" s="419">
        <v>2</v>
      </c>
      <c r="L11" s="419">
        <v>4</v>
      </c>
      <c r="M11" s="419">
        <v>2</v>
      </c>
      <c r="N11" s="419">
        <v>4</v>
      </c>
      <c r="O11" s="419">
        <v>2</v>
      </c>
      <c r="P11" s="419">
        <v>4</v>
      </c>
      <c r="Q11" s="419">
        <v>2</v>
      </c>
      <c r="R11" s="419">
        <v>4</v>
      </c>
      <c r="S11" s="419">
        <v>2</v>
      </c>
      <c r="T11" s="424">
        <v>4</v>
      </c>
      <c r="U11" s="424">
        <v>3</v>
      </c>
      <c r="V11" s="646">
        <f t="shared" si="3"/>
        <v>51</v>
      </c>
      <c r="W11" s="428"/>
      <c r="X11" s="438"/>
      <c r="Y11" s="451">
        <v>2</v>
      </c>
      <c r="Z11" s="450">
        <v>4</v>
      </c>
      <c r="AA11" s="449">
        <v>2</v>
      </c>
      <c r="AB11" s="449">
        <v>4</v>
      </c>
      <c r="AC11" s="449">
        <v>2</v>
      </c>
      <c r="AD11" s="449">
        <v>4</v>
      </c>
      <c r="AE11" s="449">
        <v>2</v>
      </c>
      <c r="AF11" s="449">
        <v>4</v>
      </c>
      <c r="AG11" s="449">
        <v>2</v>
      </c>
      <c r="AH11" s="449">
        <v>4</v>
      </c>
      <c r="AI11" s="449">
        <v>2</v>
      </c>
      <c r="AJ11" s="449">
        <v>4</v>
      </c>
      <c r="AK11" s="449">
        <v>2</v>
      </c>
      <c r="AL11" s="449">
        <v>4</v>
      </c>
      <c r="AM11" s="449">
        <v>2</v>
      </c>
      <c r="AN11" s="449">
        <v>4</v>
      </c>
      <c r="AO11" s="449">
        <v>2</v>
      </c>
      <c r="AP11" s="449">
        <v>4</v>
      </c>
      <c r="AQ11" s="449">
        <v>2</v>
      </c>
      <c r="AR11" s="449">
        <v>4</v>
      </c>
      <c r="AS11" s="449">
        <v>2</v>
      </c>
      <c r="AT11" s="449">
        <v>4</v>
      </c>
      <c r="AU11" s="664"/>
      <c r="AV11" s="418"/>
      <c r="AW11" s="457">
        <f t="shared" si="4"/>
        <v>66</v>
      </c>
      <c r="AX11" s="416"/>
      <c r="AY11" s="435"/>
      <c r="AZ11" s="428"/>
      <c r="BA11" s="414"/>
      <c r="BB11" s="414"/>
      <c r="BC11" s="414"/>
      <c r="BD11" s="414"/>
      <c r="BE11" s="414"/>
      <c r="BF11" s="434"/>
      <c r="BG11" s="441">
        <f t="shared" si="2"/>
        <v>117</v>
      </c>
    </row>
    <row r="12" spans="1:59" ht="15.75" customHeight="1">
      <c r="A12" s="666"/>
      <c r="B12" s="22" t="s">
        <v>239</v>
      </c>
      <c r="C12" s="459" t="s">
        <v>7</v>
      </c>
      <c r="D12" s="556" t="s">
        <v>178</v>
      </c>
      <c r="E12" s="458">
        <v>4</v>
      </c>
      <c r="F12" s="419">
        <v>4</v>
      </c>
      <c r="G12" s="419">
        <v>4</v>
      </c>
      <c r="H12" s="419">
        <v>4</v>
      </c>
      <c r="I12" s="419">
        <v>4</v>
      </c>
      <c r="J12" s="419">
        <v>4</v>
      </c>
      <c r="K12" s="419">
        <v>4</v>
      </c>
      <c r="L12" s="419">
        <v>4</v>
      </c>
      <c r="M12" s="419">
        <v>4</v>
      </c>
      <c r="N12" s="419">
        <v>4</v>
      </c>
      <c r="O12" s="419">
        <v>4</v>
      </c>
      <c r="P12" s="419">
        <v>4</v>
      </c>
      <c r="Q12" s="419">
        <v>4</v>
      </c>
      <c r="R12" s="419">
        <v>4</v>
      </c>
      <c r="S12" s="419">
        <v>4</v>
      </c>
      <c r="T12" s="424">
        <v>4</v>
      </c>
      <c r="U12" s="424">
        <v>4</v>
      </c>
      <c r="V12" s="646">
        <f t="shared" si="3"/>
        <v>68</v>
      </c>
      <c r="W12" s="428"/>
      <c r="X12" s="438"/>
      <c r="Y12" s="437">
        <v>4</v>
      </c>
      <c r="Z12" s="425">
        <v>4</v>
      </c>
      <c r="AA12" s="419">
        <v>4</v>
      </c>
      <c r="AB12" s="419">
        <v>4</v>
      </c>
      <c r="AC12" s="419">
        <v>4</v>
      </c>
      <c r="AD12" s="419">
        <v>4</v>
      </c>
      <c r="AE12" s="419">
        <v>4</v>
      </c>
      <c r="AF12" s="419">
        <v>4</v>
      </c>
      <c r="AG12" s="419">
        <v>4</v>
      </c>
      <c r="AH12" s="419">
        <v>4</v>
      </c>
      <c r="AI12" s="419">
        <v>4</v>
      </c>
      <c r="AJ12" s="419">
        <v>4</v>
      </c>
      <c r="AK12" s="419">
        <v>4</v>
      </c>
      <c r="AL12" s="419">
        <v>4</v>
      </c>
      <c r="AM12" s="419">
        <v>4</v>
      </c>
      <c r="AN12" s="419">
        <v>4</v>
      </c>
      <c r="AO12" s="419">
        <v>4</v>
      </c>
      <c r="AP12" s="419">
        <v>4</v>
      </c>
      <c r="AQ12" s="419">
        <v>4</v>
      </c>
      <c r="AR12" s="419">
        <v>4</v>
      </c>
      <c r="AS12" s="419">
        <v>4</v>
      </c>
      <c r="AT12" s="419">
        <v>4</v>
      </c>
      <c r="AU12" s="419"/>
      <c r="AV12" s="418"/>
      <c r="AW12" s="457">
        <f t="shared" si="4"/>
        <v>88</v>
      </c>
      <c r="AX12" s="416"/>
      <c r="AY12" s="435"/>
      <c r="AZ12" s="428"/>
      <c r="BA12" s="414"/>
      <c r="BB12" s="414"/>
      <c r="BC12" s="414"/>
      <c r="BD12" s="414"/>
      <c r="BE12" s="414"/>
      <c r="BF12" s="434"/>
      <c r="BG12" s="441">
        <f t="shared" si="2"/>
        <v>156</v>
      </c>
    </row>
    <row r="13" spans="1:59" ht="15.75" customHeight="1">
      <c r="A13" s="666"/>
      <c r="B13" s="426" t="s">
        <v>238</v>
      </c>
      <c r="C13" s="459" t="s">
        <v>182</v>
      </c>
      <c r="D13" s="556" t="s">
        <v>178</v>
      </c>
      <c r="E13" s="458">
        <v>4</v>
      </c>
      <c r="F13" s="465">
        <v>2</v>
      </c>
      <c r="G13" s="465">
        <v>4</v>
      </c>
      <c r="H13" s="465">
        <v>2</v>
      </c>
      <c r="I13" s="465">
        <v>4</v>
      </c>
      <c r="J13" s="465">
        <v>2</v>
      </c>
      <c r="K13" s="465">
        <v>4</v>
      </c>
      <c r="L13" s="465">
        <v>2</v>
      </c>
      <c r="M13" s="465">
        <v>4</v>
      </c>
      <c r="N13" s="465">
        <v>2</v>
      </c>
      <c r="O13" s="465">
        <v>4</v>
      </c>
      <c r="P13" s="465">
        <v>2</v>
      </c>
      <c r="Q13" s="465">
        <v>4</v>
      </c>
      <c r="R13" s="465">
        <v>2</v>
      </c>
      <c r="S13" s="465">
        <v>4</v>
      </c>
      <c r="T13" s="464">
        <v>2</v>
      </c>
      <c r="U13" s="464">
        <v>3</v>
      </c>
      <c r="V13" s="646">
        <f t="shared" si="3"/>
        <v>51</v>
      </c>
      <c r="W13" s="428"/>
      <c r="X13" s="438"/>
      <c r="Y13" s="450">
        <v>4</v>
      </c>
      <c r="Z13" s="449">
        <v>2</v>
      </c>
      <c r="AA13" s="449">
        <v>4</v>
      </c>
      <c r="AB13" s="449">
        <v>2</v>
      </c>
      <c r="AC13" s="449">
        <v>4</v>
      </c>
      <c r="AD13" s="449">
        <v>2</v>
      </c>
      <c r="AE13" s="449">
        <v>4</v>
      </c>
      <c r="AF13" s="449">
        <v>2</v>
      </c>
      <c r="AG13" s="449">
        <v>4</v>
      </c>
      <c r="AH13" s="449">
        <v>2</v>
      </c>
      <c r="AI13" s="449">
        <v>4</v>
      </c>
      <c r="AJ13" s="449">
        <v>2</v>
      </c>
      <c r="AK13" s="449">
        <v>4</v>
      </c>
      <c r="AL13" s="449">
        <v>2</v>
      </c>
      <c r="AM13" s="449">
        <v>4</v>
      </c>
      <c r="AN13" s="449">
        <v>2</v>
      </c>
      <c r="AO13" s="449">
        <v>4</v>
      </c>
      <c r="AP13" s="449">
        <v>2</v>
      </c>
      <c r="AQ13" s="449">
        <v>4</v>
      </c>
      <c r="AR13" s="449">
        <v>2</v>
      </c>
      <c r="AS13" s="449">
        <v>4</v>
      </c>
      <c r="AT13" s="419">
        <v>2</v>
      </c>
      <c r="AU13" s="419"/>
      <c r="AV13" s="418"/>
      <c r="AW13" s="457">
        <f t="shared" si="4"/>
        <v>66</v>
      </c>
      <c r="AX13" s="416"/>
      <c r="AY13" s="435"/>
      <c r="AZ13" s="428"/>
      <c r="BA13" s="414"/>
      <c r="BB13" s="414"/>
      <c r="BC13" s="414"/>
      <c r="BD13" s="414"/>
      <c r="BE13" s="414"/>
      <c r="BF13" s="434"/>
      <c r="BG13" s="441">
        <f t="shared" si="2"/>
        <v>117</v>
      </c>
    </row>
    <row r="14" spans="1:59" ht="15.75" customHeight="1" thickBot="1">
      <c r="A14" s="666"/>
      <c r="B14" s="426" t="s">
        <v>237</v>
      </c>
      <c r="C14" s="459" t="s">
        <v>180</v>
      </c>
      <c r="D14" s="556" t="s">
        <v>178</v>
      </c>
      <c r="E14" s="458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24"/>
      <c r="U14" s="424"/>
      <c r="V14" s="646">
        <f t="shared" si="3"/>
        <v>0</v>
      </c>
      <c r="W14" s="428"/>
      <c r="X14" s="438"/>
      <c r="Y14" s="437"/>
      <c r="Z14" s="425">
        <v>2</v>
      </c>
      <c r="AA14" s="419"/>
      <c r="AB14" s="419">
        <v>2</v>
      </c>
      <c r="AC14" s="419"/>
      <c r="AD14" s="419">
        <v>2</v>
      </c>
      <c r="AE14" s="419"/>
      <c r="AF14" s="419">
        <v>2</v>
      </c>
      <c r="AG14" s="419"/>
      <c r="AH14" s="419">
        <v>2</v>
      </c>
      <c r="AI14" s="419"/>
      <c r="AJ14" s="419">
        <v>2</v>
      </c>
      <c r="AK14" s="419"/>
      <c r="AL14" s="419">
        <v>2</v>
      </c>
      <c r="AM14" s="419"/>
      <c r="AN14" s="419">
        <v>2</v>
      </c>
      <c r="AO14" s="419">
        <v>2</v>
      </c>
      <c r="AP14" s="419">
        <v>2</v>
      </c>
      <c r="AQ14" s="419">
        <v>4</v>
      </c>
      <c r="AR14" s="419">
        <v>4</v>
      </c>
      <c r="AS14" s="419">
        <v>4</v>
      </c>
      <c r="AT14" s="419">
        <v>4</v>
      </c>
      <c r="AU14" s="419"/>
      <c r="AV14" s="418"/>
      <c r="AW14" s="457">
        <f t="shared" si="4"/>
        <v>36</v>
      </c>
      <c r="AX14" s="416"/>
      <c r="AY14" s="435"/>
      <c r="AZ14" s="428"/>
      <c r="BA14" s="414"/>
      <c r="BB14" s="414"/>
      <c r="BC14" s="414"/>
      <c r="BD14" s="414"/>
      <c r="BE14" s="414"/>
      <c r="BF14" s="434"/>
      <c r="BG14" s="441">
        <f t="shared" si="2"/>
        <v>36</v>
      </c>
    </row>
    <row r="15" spans="1:59" ht="15.75" customHeight="1">
      <c r="A15" s="460"/>
      <c r="B15" s="461" t="s">
        <v>236</v>
      </c>
      <c r="C15" s="459" t="s">
        <v>6</v>
      </c>
      <c r="D15" s="556" t="s">
        <v>178</v>
      </c>
      <c r="E15" s="458">
        <v>2</v>
      </c>
      <c r="F15" s="419">
        <v>4</v>
      </c>
      <c r="G15" s="419">
        <v>2</v>
      </c>
      <c r="H15" s="419">
        <v>4</v>
      </c>
      <c r="I15" s="419">
        <v>2</v>
      </c>
      <c r="J15" s="419">
        <v>4</v>
      </c>
      <c r="K15" s="419">
        <v>2</v>
      </c>
      <c r="L15" s="419">
        <v>4</v>
      </c>
      <c r="M15" s="419">
        <v>2</v>
      </c>
      <c r="N15" s="419">
        <v>4</v>
      </c>
      <c r="O15" s="419">
        <v>2</v>
      </c>
      <c r="P15" s="419">
        <v>4</v>
      </c>
      <c r="Q15" s="419">
        <v>2</v>
      </c>
      <c r="R15" s="419">
        <v>4</v>
      </c>
      <c r="S15" s="419">
        <v>2</v>
      </c>
      <c r="T15" s="424">
        <v>4</v>
      </c>
      <c r="U15" s="424">
        <v>3</v>
      </c>
      <c r="V15" s="646">
        <f t="shared" si="3"/>
        <v>51</v>
      </c>
      <c r="W15" s="428"/>
      <c r="X15" s="438"/>
      <c r="Y15" s="451">
        <v>2</v>
      </c>
      <c r="Z15" s="450">
        <v>4</v>
      </c>
      <c r="AA15" s="449">
        <v>2</v>
      </c>
      <c r="AB15" s="449">
        <v>4</v>
      </c>
      <c r="AC15" s="449">
        <v>2</v>
      </c>
      <c r="AD15" s="449">
        <v>4</v>
      </c>
      <c r="AE15" s="449">
        <v>2</v>
      </c>
      <c r="AF15" s="449">
        <v>4</v>
      </c>
      <c r="AG15" s="449">
        <v>2</v>
      </c>
      <c r="AH15" s="449">
        <v>4</v>
      </c>
      <c r="AI15" s="449">
        <v>2</v>
      </c>
      <c r="AJ15" s="449">
        <v>4</v>
      </c>
      <c r="AK15" s="449">
        <v>2</v>
      </c>
      <c r="AL15" s="449">
        <v>4</v>
      </c>
      <c r="AM15" s="449">
        <v>2</v>
      </c>
      <c r="AN15" s="449">
        <v>4</v>
      </c>
      <c r="AO15" s="449">
        <v>2</v>
      </c>
      <c r="AP15" s="449">
        <v>4</v>
      </c>
      <c r="AQ15" s="449">
        <v>2</v>
      </c>
      <c r="AR15" s="449">
        <v>4</v>
      </c>
      <c r="AS15" s="449">
        <v>2</v>
      </c>
      <c r="AT15" s="449">
        <v>4</v>
      </c>
      <c r="AU15" s="419"/>
      <c r="AV15" s="418"/>
      <c r="AW15" s="457">
        <f t="shared" si="4"/>
        <v>66</v>
      </c>
      <c r="AX15" s="416"/>
      <c r="AY15" s="435"/>
      <c r="AZ15" s="428"/>
      <c r="BA15" s="414"/>
      <c r="BB15" s="414"/>
      <c r="BC15" s="414"/>
      <c r="BD15" s="414"/>
      <c r="BE15" s="414"/>
      <c r="BF15" s="434"/>
      <c r="BG15" s="441">
        <f t="shared" si="2"/>
        <v>117</v>
      </c>
    </row>
    <row r="16" spans="1:59" ht="15.75" customHeight="1" thickBot="1">
      <c r="A16" s="460"/>
      <c r="B16" s="426" t="s">
        <v>235</v>
      </c>
      <c r="C16" s="459" t="s">
        <v>181</v>
      </c>
      <c r="D16" s="603" t="s">
        <v>178</v>
      </c>
      <c r="E16" s="628"/>
      <c r="F16" s="420">
        <v>2</v>
      </c>
      <c r="G16" s="420">
        <v>2</v>
      </c>
      <c r="H16" s="420">
        <v>2</v>
      </c>
      <c r="I16" s="420">
        <v>2</v>
      </c>
      <c r="J16" s="420">
        <v>2</v>
      </c>
      <c r="K16" s="420">
        <v>2</v>
      </c>
      <c r="L16" s="420">
        <v>2</v>
      </c>
      <c r="M16" s="420">
        <v>2</v>
      </c>
      <c r="N16" s="420">
        <v>2</v>
      </c>
      <c r="O16" s="420">
        <v>2</v>
      </c>
      <c r="P16" s="420">
        <v>2</v>
      </c>
      <c r="Q16" s="420">
        <v>2</v>
      </c>
      <c r="R16" s="420">
        <v>2</v>
      </c>
      <c r="S16" s="420">
        <v>2</v>
      </c>
      <c r="T16" s="431">
        <v>2</v>
      </c>
      <c r="U16" s="424">
        <v>4</v>
      </c>
      <c r="V16" s="647">
        <f t="shared" si="3"/>
        <v>34</v>
      </c>
      <c r="W16" s="625"/>
      <c r="X16" s="423"/>
      <c r="Y16" s="422">
        <v>2</v>
      </c>
      <c r="Z16" s="421">
        <v>2</v>
      </c>
      <c r="AA16" s="420">
        <v>2</v>
      </c>
      <c r="AB16" s="420">
        <v>2</v>
      </c>
      <c r="AC16" s="420">
        <v>2</v>
      </c>
      <c r="AD16" s="420">
        <v>2</v>
      </c>
      <c r="AE16" s="420">
        <v>2</v>
      </c>
      <c r="AF16" s="420">
        <v>2</v>
      </c>
      <c r="AG16" s="420">
        <v>2</v>
      </c>
      <c r="AH16" s="420">
        <v>2</v>
      </c>
      <c r="AI16" s="420">
        <v>2</v>
      </c>
      <c r="AJ16" s="420">
        <v>2</v>
      </c>
      <c r="AK16" s="420">
        <v>2</v>
      </c>
      <c r="AL16" s="420">
        <v>2</v>
      </c>
      <c r="AM16" s="420">
        <v>2</v>
      </c>
      <c r="AN16" s="420">
        <v>2</v>
      </c>
      <c r="AO16" s="420">
        <v>2</v>
      </c>
      <c r="AP16" s="420"/>
      <c r="AQ16" s="420">
        <v>2</v>
      </c>
      <c r="AR16" s="420"/>
      <c r="AS16" s="420"/>
      <c r="AT16" s="420"/>
      <c r="AU16" s="420"/>
      <c r="AV16" s="430"/>
      <c r="AW16" s="627">
        <f t="shared" si="4"/>
        <v>36</v>
      </c>
      <c r="AX16" s="626"/>
      <c r="AY16" s="415"/>
      <c r="AZ16" s="625"/>
      <c r="BA16" s="413"/>
      <c r="BB16" s="413"/>
      <c r="BC16" s="413"/>
      <c r="BD16" s="413"/>
      <c r="BE16" s="413"/>
      <c r="BF16" s="412"/>
      <c r="BG16" s="624">
        <f t="shared" si="2"/>
        <v>70</v>
      </c>
    </row>
    <row r="17" spans="1:59" ht="16.5" customHeight="1" thickBot="1">
      <c r="A17" s="427"/>
      <c r="B17" s="623"/>
      <c r="C17" s="622" t="s">
        <v>234</v>
      </c>
      <c r="D17" s="621" t="s">
        <v>178</v>
      </c>
      <c r="E17" s="645">
        <f aca="true" t="shared" si="5" ref="E17:U17">E18+E19+E20</f>
        <v>14</v>
      </c>
      <c r="F17" s="645">
        <f t="shared" si="5"/>
        <v>12</v>
      </c>
      <c r="G17" s="645">
        <f t="shared" si="5"/>
        <v>14</v>
      </c>
      <c r="H17" s="645">
        <f t="shared" si="5"/>
        <v>12</v>
      </c>
      <c r="I17" s="645">
        <f t="shared" si="5"/>
        <v>14</v>
      </c>
      <c r="J17" s="645">
        <f t="shared" si="5"/>
        <v>12</v>
      </c>
      <c r="K17" s="645">
        <f t="shared" si="5"/>
        <v>14</v>
      </c>
      <c r="L17" s="645">
        <f t="shared" si="5"/>
        <v>12</v>
      </c>
      <c r="M17" s="645">
        <f t="shared" si="5"/>
        <v>14</v>
      </c>
      <c r="N17" s="645">
        <f t="shared" si="5"/>
        <v>12</v>
      </c>
      <c r="O17" s="645">
        <f t="shared" si="5"/>
        <v>14</v>
      </c>
      <c r="P17" s="645">
        <f t="shared" si="5"/>
        <v>12</v>
      </c>
      <c r="Q17" s="645">
        <f t="shared" si="5"/>
        <v>14</v>
      </c>
      <c r="R17" s="645">
        <f t="shared" si="5"/>
        <v>12</v>
      </c>
      <c r="S17" s="645">
        <f t="shared" si="5"/>
        <v>14</v>
      </c>
      <c r="T17" s="645">
        <f t="shared" si="5"/>
        <v>12</v>
      </c>
      <c r="U17" s="652">
        <f t="shared" si="5"/>
        <v>13</v>
      </c>
      <c r="V17" s="653">
        <f t="shared" si="3"/>
        <v>221</v>
      </c>
      <c r="W17" s="654">
        <f>W18+W19+W20+W22</f>
        <v>0</v>
      </c>
      <c r="X17" s="651">
        <f>X18+X19+X20+X22</f>
        <v>0</v>
      </c>
      <c r="Y17" s="651">
        <f aca="true" t="shared" si="6" ref="Y17:AT17">Y18+Y19+Y20</f>
        <v>10</v>
      </c>
      <c r="Z17" s="651">
        <f t="shared" si="6"/>
        <v>10</v>
      </c>
      <c r="AA17" s="651">
        <f t="shared" si="6"/>
        <v>10</v>
      </c>
      <c r="AB17" s="651">
        <f t="shared" si="6"/>
        <v>10</v>
      </c>
      <c r="AC17" s="651">
        <f t="shared" si="6"/>
        <v>10</v>
      </c>
      <c r="AD17" s="651">
        <f t="shared" si="6"/>
        <v>10</v>
      </c>
      <c r="AE17" s="651">
        <f t="shared" si="6"/>
        <v>10</v>
      </c>
      <c r="AF17" s="651">
        <f t="shared" si="6"/>
        <v>10</v>
      </c>
      <c r="AG17" s="651">
        <f t="shared" si="6"/>
        <v>10</v>
      </c>
      <c r="AH17" s="651">
        <f t="shared" si="6"/>
        <v>10</v>
      </c>
      <c r="AI17" s="651">
        <f t="shared" si="6"/>
        <v>10</v>
      </c>
      <c r="AJ17" s="651">
        <f t="shared" si="6"/>
        <v>10</v>
      </c>
      <c r="AK17" s="651">
        <f t="shared" si="6"/>
        <v>10</v>
      </c>
      <c r="AL17" s="651">
        <f t="shared" si="6"/>
        <v>10</v>
      </c>
      <c r="AM17" s="651">
        <f t="shared" si="6"/>
        <v>11</v>
      </c>
      <c r="AN17" s="651">
        <f t="shared" si="6"/>
        <v>10</v>
      </c>
      <c r="AO17" s="651">
        <f t="shared" si="6"/>
        <v>10</v>
      </c>
      <c r="AP17" s="651">
        <f t="shared" si="6"/>
        <v>10</v>
      </c>
      <c r="AQ17" s="651">
        <f t="shared" si="6"/>
        <v>8</v>
      </c>
      <c r="AR17" s="651">
        <f t="shared" si="6"/>
        <v>10</v>
      </c>
      <c r="AS17" s="651">
        <f t="shared" si="6"/>
        <v>10</v>
      </c>
      <c r="AT17" s="651">
        <f t="shared" si="6"/>
        <v>10</v>
      </c>
      <c r="AU17" s="651"/>
      <c r="AV17" s="651"/>
      <c r="AW17" s="651">
        <f>AW18+AW19+AW20</f>
        <v>219</v>
      </c>
      <c r="AX17" s="618"/>
      <c r="AY17" s="617"/>
      <c r="AZ17" s="616"/>
      <c r="BA17" s="615"/>
      <c r="BB17" s="615"/>
      <c r="BC17" s="615"/>
      <c r="BD17" s="615"/>
      <c r="BE17" s="615"/>
      <c r="BF17" s="614"/>
      <c r="BG17" s="613">
        <f t="shared" si="2"/>
        <v>440</v>
      </c>
    </row>
    <row r="18" spans="1:59" ht="15" customHeight="1">
      <c r="A18" s="427"/>
      <c r="B18" s="456" t="s">
        <v>233</v>
      </c>
      <c r="C18" s="455" t="s">
        <v>179</v>
      </c>
      <c r="D18" s="612" t="s">
        <v>178</v>
      </c>
      <c r="E18" s="454">
        <v>4</v>
      </c>
      <c r="F18" s="453">
        <v>2</v>
      </c>
      <c r="G18" s="453">
        <v>4</v>
      </c>
      <c r="H18" s="453">
        <v>2</v>
      </c>
      <c r="I18" s="453">
        <v>4</v>
      </c>
      <c r="J18" s="453">
        <v>2</v>
      </c>
      <c r="K18" s="453">
        <v>4</v>
      </c>
      <c r="L18" s="453">
        <v>2</v>
      </c>
      <c r="M18" s="453">
        <v>4</v>
      </c>
      <c r="N18" s="453">
        <v>2</v>
      </c>
      <c r="O18" s="453">
        <v>4</v>
      </c>
      <c r="P18" s="453">
        <v>2</v>
      </c>
      <c r="Q18" s="453">
        <v>4</v>
      </c>
      <c r="R18" s="453">
        <v>2</v>
      </c>
      <c r="S18" s="453">
        <v>4</v>
      </c>
      <c r="T18" s="452">
        <v>2</v>
      </c>
      <c r="U18" s="464">
        <v>3</v>
      </c>
      <c r="V18" s="646">
        <f t="shared" si="3"/>
        <v>51</v>
      </c>
      <c r="W18" s="444"/>
      <c r="X18" s="611"/>
      <c r="Y18" s="610">
        <v>2</v>
      </c>
      <c r="Z18" s="450">
        <v>2</v>
      </c>
      <c r="AA18" s="449">
        <v>2</v>
      </c>
      <c r="AB18" s="449">
        <v>2</v>
      </c>
      <c r="AC18" s="449">
        <v>2</v>
      </c>
      <c r="AD18" s="449">
        <v>2</v>
      </c>
      <c r="AE18" s="449">
        <v>2</v>
      </c>
      <c r="AF18" s="449">
        <v>2</v>
      </c>
      <c r="AG18" s="449">
        <v>2</v>
      </c>
      <c r="AH18" s="449">
        <v>2</v>
      </c>
      <c r="AI18" s="449">
        <v>2</v>
      </c>
      <c r="AJ18" s="449">
        <v>2</v>
      </c>
      <c r="AK18" s="449">
        <v>2</v>
      </c>
      <c r="AL18" s="449">
        <v>2</v>
      </c>
      <c r="AM18" s="449">
        <v>3</v>
      </c>
      <c r="AN18" s="449">
        <v>2</v>
      </c>
      <c r="AO18" s="449">
        <v>2</v>
      </c>
      <c r="AP18" s="449">
        <v>2</v>
      </c>
      <c r="AQ18" s="449">
        <v>2</v>
      </c>
      <c r="AR18" s="449">
        <v>2</v>
      </c>
      <c r="AS18" s="449">
        <v>4</v>
      </c>
      <c r="AT18" s="449">
        <v>4</v>
      </c>
      <c r="AU18" s="609"/>
      <c r="AV18" s="447"/>
      <c r="AW18" s="446">
        <f>SUM(Y18:AV18)</f>
        <v>49</v>
      </c>
      <c r="AX18" s="445"/>
      <c r="AY18" s="608"/>
      <c r="AZ18" s="444"/>
      <c r="BA18" s="443"/>
      <c r="BB18" s="443"/>
      <c r="BC18" s="443"/>
      <c r="BD18" s="443"/>
      <c r="BE18" s="443"/>
      <c r="BF18" s="442"/>
      <c r="BG18" s="441">
        <f t="shared" si="2"/>
        <v>100</v>
      </c>
    </row>
    <row r="19" spans="1:59" ht="48.75" customHeight="1">
      <c r="A19" s="427"/>
      <c r="B19" s="426" t="s">
        <v>232</v>
      </c>
      <c r="C19" s="604" t="s">
        <v>231</v>
      </c>
      <c r="D19" s="556" t="s">
        <v>178</v>
      </c>
      <c r="E19" s="425">
        <v>6</v>
      </c>
      <c r="F19" s="419">
        <v>6</v>
      </c>
      <c r="G19" s="419">
        <v>6</v>
      </c>
      <c r="H19" s="419">
        <v>6</v>
      </c>
      <c r="I19" s="419">
        <v>6</v>
      </c>
      <c r="J19" s="440">
        <v>6</v>
      </c>
      <c r="K19" s="440">
        <v>6</v>
      </c>
      <c r="L19" s="440">
        <v>6</v>
      </c>
      <c r="M19" s="440">
        <v>6</v>
      </c>
      <c r="N19" s="440">
        <v>6</v>
      </c>
      <c r="O19" s="440">
        <v>6</v>
      </c>
      <c r="P19" s="440">
        <v>6</v>
      </c>
      <c r="Q19" s="440">
        <v>6</v>
      </c>
      <c r="R19" s="440">
        <v>6</v>
      </c>
      <c r="S19" s="440">
        <v>6</v>
      </c>
      <c r="T19" s="439">
        <v>6</v>
      </c>
      <c r="U19" s="439">
        <v>6</v>
      </c>
      <c r="V19" s="646">
        <f t="shared" si="3"/>
        <v>102</v>
      </c>
      <c r="W19" s="428"/>
      <c r="X19" s="438"/>
      <c r="Y19" s="437">
        <v>6</v>
      </c>
      <c r="Z19" s="425">
        <v>6</v>
      </c>
      <c r="AA19" s="419">
        <v>6</v>
      </c>
      <c r="AB19" s="419">
        <v>6</v>
      </c>
      <c r="AC19" s="419">
        <v>6</v>
      </c>
      <c r="AD19" s="419">
        <v>6</v>
      </c>
      <c r="AE19" s="419">
        <v>6</v>
      </c>
      <c r="AF19" s="419">
        <v>6</v>
      </c>
      <c r="AG19" s="419">
        <v>6</v>
      </c>
      <c r="AH19" s="419">
        <v>6</v>
      </c>
      <c r="AI19" s="419">
        <v>6</v>
      </c>
      <c r="AJ19" s="419">
        <v>6</v>
      </c>
      <c r="AK19" s="419">
        <v>6</v>
      </c>
      <c r="AL19" s="419">
        <v>6</v>
      </c>
      <c r="AM19" s="419">
        <v>6</v>
      </c>
      <c r="AN19" s="419">
        <v>6</v>
      </c>
      <c r="AO19" s="419">
        <v>6</v>
      </c>
      <c r="AP19" s="419">
        <v>6</v>
      </c>
      <c r="AQ19" s="419">
        <v>6</v>
      </c>
      <c r="AR19" s="419">
        <v>6</v>
      </c>
      <c r="AS19" s="419">
        <v>6</v>
      </c>
      <c r="AT19" s="419">
        <v>6</v>
      </c>
      <c r="AU19" s="419"/>
      <c r="AV19" s="436"/>
      <c r="AW19" s="417">
        <f>SUM(Y19:AV19)</f>
        <v>132</v>
      </c>
      <c r="AX19" s="416"/>
      <c r="AY19" s="435"/>
      <c r="AZ19" s="428"/>
      <c r="BA19" s="414"/>
      <c r="BB19" s="414"/>
      <c r="BC19" s="414"/>
      <c r="BD19" s="414"/>
      <c r="BE19" s="414"/>
      <c r="BF19" s="434"/>
      <c r="BG19" s="441">
        <f t="shared" si="2"/>
        <v>234</v>
      </c>
    </row>
    <row r="20" spans="1:59" ht="15" customHeight="1">
      <c r="A20" s="427"/>
      <c r="B20" s="433" t="s">
        <v>230</v>
      </c>
      <c r="C20" s="432" t="s">
        <v>229</v>
      </c>
      <c r="D20" s="556" t="s">
        <v>178</v>
      </c>
      <c r="E20" s="425">
        <v>4</v>
      </c>
      <c r="F20" s="420">
        <v>4</v>
      </c>
      <c r="G20" s="420">
        <v>4</v>
      </c>
      <c r="H20" s="420">
        <v>4</v>
      </c>
      <c r="I20" s="420">
        <v>4</v>
      </c>
      <c r="J20" s="420">
        <v>4</v>
      </c>
      <c r="K20" s="420">
        <v>4</v>
      </c>
      <c r="L20" s="420">
        <v>4</v>
      </c>
      <c r="M20" s="420">
        <v>4</v>
      </c>
      <c r="N20" s="420">
        <v>4</v>
      </c>
      <c r="O20" s="420">
        <v>4</v>
      </c>
      <c r="P20" s="420">
        <v>4</v>
      </c>
      <c r="Q20" s="420">
        <v>4</v>
      </c>
      <c r="R20" s="420">
        <v>4</v>
      </c>
      <c r="S20" s="420">
        <v>4</v>
      </c>
      <c r="T20" s="431">
        <v>4</v>
      </c>
      <c r="U20" s="424">
        <v>4</v>
      </c>
      <c r="V20" s="646">
        <f t="shared" si="3"/>
        <v>68</v>
      </c>
      <c r="W20" s="625"/>
      <c r="X20" s="423"/>
      <c r="Y20" s="422">
        <v>2</v>
      </c>
      <c r="Z20" s="421">
        <v>2</v>
      </c>
      <c r="AA20" s="420">
        <v>2</v>
      </c>
      <c r="AB20" s="420">
        <v>2</v>
      </c>
      <c r="AC20" s="420">
        <v>2</v>
      </c>
      <c r="AD20" s="420">
        <v>2</v>
      </c>
      <c r="AE20" s="420">
        <v>2</v>
      </c>
      <c r="AF20" s="420">
        <v>2</v>
      </c>
      <c r="AG20" s="420">
        <v>2</v>
      </c>
      <c r="AH20" s="420">
        <v>2</v>
      </c>
      <c r="AI20" s="420">
        <v>2</v>
      </c>
      <c r="AJ20" s="420">
        <v>2</v>
      </c>
      <c r="AK20" s="420">
        <v>2</v>
      </c>
      <c r="AL20" s="420">
        <v>2</v>
      </c>
      <c r="AM20" s="420">
        <v>2</v>
      </c>
      <c r="AN20" s="420">
        <v>2</v>
      </c>
      <c r="AO20" s="420">
        <v>2</v>
      </c>
      <c r="AP20" s="420">
        <v>2</v>
      </c>
      <c r="AQ20" s="420"/>
      <c r="AR20" s="420">
        <v>2</v>
      </c>
      <c r="AS20" s="420"/>
      <c r="AT20" s="420"/>
      <c r="AU20" s="419"/>
      <c r="AV20" s="607"/>
      <c r="AW20" s="417">
        <f>SUM(Y20:AV20)</f>
        <v>38</v>
      </c>
      <c r="AX20" s="416"/>
      <c r="AY20" s="429"/>
      <c r="AZ20" s="428"/>
      <c r="BA20" s="413"/>
      <c r="BB20" s="413"/>
      <c r="BC20" s="413"/>
      <c r="BD20" s="413"/>
      <c r="BE20" s="413"/>
      <c r="BF20" s="412"/>
      <c r="BG20" s="441">
        <f t="shared" si="2"/>
        <v>106</v>
      </c>
    </row>
    <row r="21" spans="1:59" ht="19.5" customHeight="1">
      <c r="A21" s="427"/>
      <c r="B21" s="433"/>
      <c r="C21" s="606" t="s">
        <v>228</v>
      </c>
      <c r="D21" s="556"/>
      <c r="E21" s="425">
        <f aca="true" t="shared" si="7" ref="E21:T21">E22</f>
        <v>0</v>
      </c>
      <c r="F21" s="425">
        <f t="shared" si="7"/>
        <v>2</v>
      </c>
      <c r="G21" s="425">
        <f t="shared" si="7"/>
        <v>2</v>
      </c>
      <c r="H21" s="425">
        <f t="shared" si="7"/>
        <v>2</v>
      </c>
      <c r="I21" s="425">
        <f t="shared" si="7"/>
        <v>2</v>
      </c>
      <c r="J21" s="425">
        <f t="shared" si="7"/>
        <v>2</v>
      </c>
      <c r="K21" s="425">
        <f t="shared" si="7"/>
        <v>2</v>
      </c>
      <c r="L21" s="425">
        <f t="shared" si="7"/>
        <v>2</v>
      </c>
      <c r="M21" s="425">
        <f t="shared" si="7"/>
        <v>2</v>
      </c>
      <c r="N21" s="425">
        <f t="shared" si="7"/>
        <v>2</v>
      </c>
      <c r="O21" s="425">
        <f t="shared" si="7"/>
        <v>2</v>
      </c>
      <c r="P21" s="425">
        <f t="shared" si="7"/>
        <v>2</v>
      </c>
      <c r="Q21" s="425">
        <f t="shared" si="7"/>
        <v>2</v>
      </c>
      <c r="R21" s="425">
        <f t="shared" si="7"/>
        <v>2</v>
      </c>
      <c r="S21" s="425">
        <f t="shared" si="7"/>
        <v>2</v>
      </c>
      <c r="T21" s="425">
        <f t="shared" si="7"/>
        <v>2</v>
      </c>
      <c r="U21" s="424">
        <v>4</v>
      </c>
      <c r="V21" s="646">
        <f t="shared" si="3"/>
        <v>34</v>
      </c>
      <c r="W21" s="425">
        <f>W22</f>
        <v>0</v>
      </c>
      <c r="X21" s="425">
        <f>X22</f>
        <v>0</v>
      </c>
      <c r="Y21" s="425">
        <v>2</v>
      </c>
      <c r="Z21" s="425">
        <f aca="true" t="shared" si="8" ref="Z21:AW21">Z22</f>
        <v>0</v>
      </c>
      <c r="AA21" s="425">
        <f t="shared" si="8"/>
        <v>2</v>
      </c>
      <c r="AB21" s="425">
        <f t="shared" si="8"/>
        <v>0</v>
      </c>
      <c r="AC21" s="425">
        <f t="shared" si="8"/>
        <v>2</v>
      </c>
      <c r="AD21" s="425">
        <f t="shared" si="8"/>
        <v>0</v>
      </c>
      <c r="AE21" s="425">
        <f t="shared" si="8"/>
        <v>2</v>
      </c>
      <c r="AF21" s="425">
        <f t="shared" si="8"/>
        <v>0</v>
      </c>
      <c r="AG21" s="425">
        <f t="shared" si="8"/>
        <v>2</v>
      </c>
      <c r="AH21" s="425">
        <f t="shared" si="8"/>
        <v>0</v>
      </c>
      <c r="AI21" s="425">
        <f t="shared" si="8"/>
        <v>2</v>
      </c>
      <c r="AJ21" s="425">
        <f t="shared" si="8"/>
        <v>0</v>
      </c>
      <c r="AK21" s="425">
        <f t="shared" si="8"/>
        <v>2</v>
      </c>
      <c r="AL21" s="425">
        <f t="shared" si="8"/>
        <v>0</v>
      </c>
      <c r="AM21" s="425">
        <f t="shared" si="8"/>
        <v>1</v>
      </c>
      <c r="AN21" s="425">
        <f t="shared" si="8"/>
        <v>0</v>
      </c>
      <c r="AO21" s="425">
        <f t="shared" si="8"/>
        <v>0</v>
      </c>
      <c r="AP21" s="425">
        <f t="shared" si="8"/>
        <v>2</v>
      </c>
      <c r="AQ21" s="425">
        <f t="shared" si="8"/>
        <v>0</v>
      </c>
      <c r="AR21" s="425">
        <f t="shared" si="8"/>
        <v>0</v>
      </c>
      <c r="AS21" s="425">
        <f t="shared" si="8"/>
        <v>0</v>
      </c>
      <c r="AT21" s="425">
        <f t="shared" si="8"/>
        <v>0</v>
      </c>
      <c r="AU21" s="425">
        <f t="shared" si="8"/>
        <v>0</v>
      </c>
      <c r="AV21" s="425">
        <f t="shared" si="8"/>
        <v>0</v>
      </c>
      <c r="AW21" s="425">
        <f t="shared" si="8"/>
        <v>17</v>
      </c>
      <c r="AX21" s="416"/>
      <c r="AY21" s="605"/>
      <c r="AZ21" s="428"/>
      <c r="BA21" s="413"/>
      <c r="BB21" s="413"/>
      <c r="BC21" s="413"/>
      <c r="BD21" s="413"/>
      <c r="BE21" s="413"/>
      <c r="BF21" s="412"/>
      <c r="BG21" s="441">
        <f t="shared" si="2"/>
        <v>51</v>
      </c>
    </row>
    <row r="22" spans="1:59" ht="18" customHeight="1" thickBot="1">
      <c r="A22" s="427"/>
      <c r="B22" s="426" t="s">
        <v>227</v>
      </c>
      <c r="C22" s="604" t="s">
        <v>226</v>
      </c>
      <c r="D22" s="603" t="s">
        <v>178</v>
      </c>
      <c r="E22" s="602"/>
      <c r="F22" s="601">
        <v>2</v>
      </c>
      <c r="G22" s="601">
        <v>2</v>
      </c>
      <c r="H22" s="601">
        <v>2</v>
      </c>
      <c r="I22" s="601">
        <v>2</v>
      </c>
      <c r="J22" s="601">
        <v>2</v>
      </c>
      <c r="K22" s="601">
        <v>2</v>
      </c>
      <c r="L22" s="601">
        <v>2</v>
      </c>
      <c r="M22" s="601">
        <v>2</v>
      </c>
      <c r="N22" s="601">
        <v>2</v>
      </c>
      <c r="O22" s="420">
        <v>2</v>
      </c>
      <c r="P22" s="420">
        <v>2</v>
      </c>
      <c r="Q22" s="420">
        <v>2</v>
      </c>
      <c r="R22" s="420">
        <v>2</v>
      </c>
      <c r="S22" s="420">
        <v>2</v>
      </c>
      <c r="T22" s="431">
        <v>2</v>
      </c>
      <c r="U22" s="424">
        <v>4</v>
      </c>
      <c r="V22" s="647">
        <f t="shared" si="3"/>
        <v>34</v>
      </c>
      <c r="W22" s="625"/>
      <c r="X22" s="423"/>
      <c r="Y22" s="422">
        <v>2</v>
      </c>
      <c r="Z22" s="421"/>
      <c r="AA22" s="420">
        <v>2</v>
      </c>
      <c r="AB22" s="420"/>
      <c r="AC22" s="420">
        <v>2</v>
      </c>
      <c r="AD22" s="420"/>
      <c r="AE22" s="420">
        <v>2</v>
      </c>
      <c r="AF22" s="420"/>
      <c r="AG22" s="420">
        <v>2</v>
      </c>
      <c r="AH22" s="420"/>
      <c r="AI22" s="420">
        <v>2</v>
      </c>
      <c r="AJ22" s="420"/>
      <c r="AK22" s="420">
        <v>2</v>
      </c>
      <c r="AL22" s="420"/>
      <c r="AM22" s="420">
        <v>1</v>
      </c>
      <c r="AN22" s="420"/>
      <c r="AO22" s="420"/>
      <c r="AP22" s="420">
        <v>2</v>
      </c>
      <c r="AQ22" s="420"/>
      <c r="AR22" s="420"/>
      <c r="AS22" s="420"/>
      <c r="AT22" s="420"/>
      <c r="AU22" s="420"/>
      <c r="AV22" s="430"/>
      <c r="AW22" s="600">
        <f>SUM(Y22:AV22)</f>
        <v>17</v>
      </c>
      <c r="AX22" s="416"/>
      <c r="AY22" s="415"/>
      <c r="AZ22" s="414"/>
      <c r="BA22" s="413"/>
      <c r="BB22" s="413"/>
      <c r="BC22" s="413"/>
      <c r="BD22" s="413"/>
      <c r="BE22" s="413"/>
      <c r="BF22" s="412"/>
      <c r="BG22" s="441">
        <f t="shared" si="2"/>
        <v>51</v>
      </c>
    </row>
    <row r="23" spans="1:59" ht="15.75" thickBot="1">
      <c r="A23" s="411"/>
      <c r="B23" s="667" t="s">
        <v>177</v>
      </c>
      <c r="C23" s="668"/>
      <c r="D23" s="669"/>
      <c r="E23" s="655">
        <f aca="true" t="shared" si="9" ref="E23:U23">E17+E7+E21</f>
        <v>30</v>
      </c>
      <c r="F23" s="656">
        <f t="shared" si="9"/>
        <v>36</v>
      </c>
      <c r="G23" s="656">
        <f t="shared" si="9"/>
        <v>36</v>
      </c>
      <c r="H23" s="656">
        <f t="shared" si="9"/>
        <v>36</v>
      </c>
      <c r="I23" s="656">
        <f t="shared" si="9"/>
        <v>36</v>
      </c>
      <c r="J23" s="656">
        <f t="shared" si="9"/>
        <v>36</v>
      </c>
      <c r="K23" s="656">
        <f t="shared" si="9"/>
        <v>36</v>
      </c>
      <c r="L23" s="656">
        <f t="shared" si="9"/>
        <v>36</v>
      </c>
      <c r="M23" s="656">
        <f t="shared" si="9"/>
        <v>36</v>
      </c>
      <c r="N23" s="656">
        <f t="shared" si="9"/>
        <v>36</v>
      </c>
      <c r="O23" s="656">
        <f t="shared" si="9"/>
        <v>36</v>
      </c>
      <c r="P23" s="656">
        <f t="shared" si="9"/>
        <v>36</v>
      </c>
      <c r="Q23" s="656">
        <f t="shared" si="9"/>
        <v>36</v>
      </c>
      <c r="R23" s="656">
        <f t="shared" si="9"/>
        <v>36</v>
      </c>
      <c r="S23" s="656">
        <f t="shared" si="9"/>
        <v>36</v>
      </c>
      <c r="T23" s="656">
        <f t="shared" si="9"/>
        <v>36</v>
      </c>
      <c r="U23" s="657">
        <f t="shared" si="9"/>
        <v>42</v>
      </c>
      <c r="V23" s="653">
        <f t="shared" si="3"/>
        <v>612</v>
      </c>
      <c r="W23" s="656"/>
      <c r="X23" s="656"/>
      <c r="Y23" s="656">
        <f aca="true" t="shared" si="10" ref="Y23:AW23">Y17+Y7+Y21</f>
        <v>36</v>
      </c>
      <c r="Z23" s="656">
        <f t="shared" si="10"/>
        <v>36</v>
      </c>
      <c r="AA23" s="656">
        <f t="shared" si="10"/>
        <v>36</v>
      </c>
      <c r="AB23" s="656">
        <f t="shared" si="10"/>
        <v>36</v>
      </c>
      <c r="AC23" s="656">
        <f t="shared" si="10"/>
        <v>36</v>
      </c>
      <c r="AD23" s="656">
        <f t="shared" si="10"/>
        <v>36</v>
      </c>
      <c r="AE23" s="656">
        <f t="shared" si="10"/>
        <v>36</v>
      </c>
      <c r="AF23" s="656">
        <f t="shared" si="10"/>
        <v>36</v>
      </c>
      <c r="AG23" s="656">
        <f t="shared" si="10"/>
        <v>36</v>
      </c>
      <c r="AH23" s="656">
        <f t="shared" si="10"/>
        <v>36</v>
      </c>
      <c r="AI23" s="656">
        <f t="shared" si="10"/>
        <v>36</v>
      </c>
      <c r="AJ23" s="656">
        <f t="shared" si="10"/>
        <v>36</v>
      </c>
      <c r="AK23" s="656">
        <f t="shared" si="10"/>
        <v>36</v>
      </c>
      <c r="AL23" s="656">
        <f t="shared" si="10"/>
        <v>36</v>
      </c>
      <c r="AM23" s="656">
        <f t="shared" si="10"/>
        <v>36</v>
      </c>
      <c r="AN23" s="656">
        <f t="shared" si="10"/>
        <v>36</v>
      </c>
      <c r="AO23" s="656">
        <f t="shared" si="10"/>
        <v>36</v>
      </c>
      <c r="AP23" s="656">
        <f t="shared" si="10"/>
        <v>36</v>
      </c>
      <c r="AQ23" s="656">
        <f t="shared" si="10"/>
        <v>36</v>
      </c>
      <c r="AR23" s="656">
        <f t="shared" si="10"/>
        <v>36</v>
      </c>
      <c r="AS23" s="656">
        <f t="shared" si="10"/>
        <v>36</v>
      </c>
      <c r="AT23" s="656">
        <f t="shared" si="10"/>
        <v>36</v>
      </c>
      <c r="AU23" s="656">
        <f t="shared" si="10"/>
        <v>0</v>
      </c>
      <c r="AV23" s="656">
        <f t="shared" si="10"/>
        <v>0</v>
      </c>
      <c r="AW23" s="658">
        <f t="shared" si="10"/>
        <v>792</v>
      </c>
      <c r="AX23" s="659"/>
      <c r="AY23" s="660"/>
      <c r="AZ23" s="661"/>
      <c r="BA23" s="659"/>
      <c r="BB23" s="662"/>
      <c r="BC23" s="659"/>
      <c r="BD23" s="662"/>
      <c r="BE23" s="659"/>
      <c r="BF23" s="660"/>
      <c r="BG23" s="663">
        <f t="shared" si="2"/>
        <v>1404</v>
      </c>
    </row>
  </sheetData>
  <sheetProtection/>
  <mergeCells count="10">
    <mergeCell ref="A7:A14"/>
    <mergeCell ref="B23:D23"/>
    <mergeCell ref="B1:BG1"/>
    <mergeCell ref="A2:A6"/>
    <mergeCell ref="B2:B6"/>
    <mergeCell ref="C2:C6"/>
    <mergeCell ref="D2:D6"/>
    <mergeCell ref="E3:BG3"/>
    <mergeCell ref="E5:BG5"/>
    <mergeCell ref="W7:X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4" r:id="rId2"/>
  <headerFooter>
    <oddFooter>&amp;R22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615"/>
  <sheetViews>
    <sheetView view="pageBreakPreview" zoomScale="77" zoomScaleNormal="90" zoomScaleSheetLayoutView="77" zoomScalePageLayoutView="0" workbookViewId="0" topLeftCell="A1">
      <pane xSplit="4" topLeftCell="E1" activePane="topRight" state="frozen"/>
      <selection pane="topLeft" activeCell="A1" sqref="A1"/>
      <selection pane="topRight" activeCell="B1" sqref="B1:BG5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5" max="5" width="4.00390625" style="0" customWidth="1" outlineLevel="1"/>
    <col min="6" max="21" width="2.7109375" style="0" customWidth="1" outlineLevel="1"/>
    <col min="22" max="22" width="5.7109375" style="0" customWidth="1"/>
    <col min="23" max="25" width="2.7109375" style="0" customWidth="1"/>
    <col min="26" max="48" width="2.7109375" style="0" customWidth="1" outlineLevel="1"/>
    <col min="49" max="49" width="5.57421875" style="0" customWidth="1"/>
    <col min="50" max="58" width="2.7109375" style="0" customWidth="1"/>
    <col min="59" max="59" width="5.8515625" style="1" customWidth="1"/>
  </cols>
  <sheetData>
    <row r="1" spans="2:59" ht="15" customHeight="1">
      <c r="B1" s="708" t="s">
        <v>268</v>
      </c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8"/>
      <c r="AL1" s="708"/>
      <c r="AM1" s="708"/>
      <c r="AN1" s="708"/>
      <c r="AO1" s="708"/>
      <c r="AP1" s="708"/>
      <c r="AQ1" s="708"/>
      <c r="AR1" s="708"/>
      <c r="AS1" s="708"/>
      <c r="AT1" s="708"/>
      <c r="AU1" s="708"/>
      <c r="AV1" s="708"/>
      <c r="AW1" s="708"/>
      <c r="AX1" s="708"/>
      <c r="AY1" s="708"/>
      <c r="AZ1" s="708"/>
      <c r="BA1" s="708"/>
      <c r="BB1" s="708"/>
      <c r="BC1" s="708"/>
      <c r="BD1" s="708"/>
      <c r="BE1" s="708"/>
      <c r="BF1" s="708"/>
      <c r="BG1" s="708"/>
    </row>
    <row r="2" spans="2:59" ht="15" customHeight="1"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  <c r="AB2" s="708"/>
      <c r="AC2" s="708"/>
      <c r="AD2" s="708"/>
      <c r="AE2" s="708"/>
      <c r="AF2" s="708"/>
      <c r="AG2" s="708"/>
      <c r="AH2" s="708"/>
      <c r="AI2" s="708"/>
      <c r="AJ2" s="708"/>
      <c r="AK2" s="708"/>
      <c r="AL2" s="708"/>
      <c r="AM2" s="708"/>
      <c r="AN2" s="708"/>
      <c r="AO2" s="708"/>
      <c r="AP2" s="708"/>
      <c r="AQ2" s="708"/>
      <c r="AR2" s="708"/>
      <c r="AS2" s="708"/>
      <c r="AT2" s="708"/>
      <c r="AU2" s="708"/>
      <c r="AV2" s="708"/>
      <c r="AW2" s="708"/>
      <c r="AX2" s="708"/>
      <c r="AY2" s="708"/>
      <c r="AZ2" s="708"/>
      <c r="BA2" s="708"/>
      <c r="BB2" s="708"/>
      <c r="BC2" s="708"/>
      <c r="BD2" s="708"/>
      <c r="BE2" s="708"/>
      <c r="BF2" s="708"/>
      <c r="BG2" s="708"/>
    </row>
    <row r="3" spans="2:59" ht="4.5" customHeight="1" thickBot="1"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708"/>
      <c r="P3" s="708"/>
      <c r="Q3" s="708"/>
      <c r="R3" s="708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</row>
    <row r="4" spans="2:59" ht="15.75" customHeight="1" hidden="1" thickBot="1">
      <c r="B4" s="708"/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8"/>
      <c r="Q4" s="708"/>
      <c r="R4" s="708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8"/>
      <c r="AD4" s="708"/>
      <c r="AE4" s="708"/>
      <c r="AF4" s="708"/>
      <c r="AG4" s="708"/>
      <c r="AH4" s="708"/>
      <c r="AI4" s="708"/>
      <c r="AJ4" s="708"/>
      <c r="AK4" s="708"/>
      <c r="AL4" s="708"/>
      <c r="AM4" s="708"/>
      <c r="AN4" s="708"/>
      <c r="AO4" s="708"/>
      <c r="AP4" s="708"/>
      <c r="AQ4" s="708"/>
      <c r="AR4" s="708"/>
      <c r="AS4" s="708"/>
      <c r="AT4" s="708"/>
      <c r="AU4" s="708"/>
      <c r="AV4" s="708"/>
      <c r="AW4" s="708"/>
      <c r="AX4" s="708"/>
      <c r="AY4" s="708"/>
      <c r="AZ4" s="708"/>
      <c r="BA4" s="708"/>
      <c r="BB4" s="708"/>
      <c r="BC4" s="708"/>
      <c r="BD4" s="708"/>
      <c r="BE4" s="708"/>
      <c r="BF4" s="708"/>
      <c r="BG4" s="708"/>
    </row>
    <row r="5" spans="2:59" ht="15.75" customHeight="1" hidden="1" thickBot="1">
      <c r="B5" s="709"/>
      <c r="C5" s="709"/>
      <c r="D5" s="709"/>
      <c r="E5" s="709"/>
      <c r="F5" s="709"/>
      <c r="G5" s="709"/>
      <c r="H5" s="709"/>
      <c r="I5" s="709"/>
      <c r="J5" s="709"/>
      <c r="K5" s="709"/>
      <c r="L5" s="709"/>
      <c r="M5" s="709"/>
      <c r="N5" s="709"/>
      <c r="O5" s="709"/>
      <c r="P5" s="709"/>
      <c r="Q5" s="709"/>
      <c r="R5" s="709"/>
      <c r="S5" s="709"/>
      <c r="T5" s="709"/>
      <c r="U5" s="709"/>
      <c r="V5" s="709"/>
      <c r="W5" s="709"/>
      <c r="X5" s="709"/>
      <c r="Y5" s="709"/>
      <c r="Z5" s="709"/>
      <c r="AA5" s="709"/>
      <c r="AB5" s="709"/>
      <c r="AC5" s="709"/>
      <c r="AD5" s="709"/>
      <c r="AE5" s="709"/>
      <c r="AF5" s="709"/>
      <c r="AG5" s="709"/>
      <c r="AH5" s="709"/>
      <c r="AI5" s="709"/>
      <c r="AJ5" s="709"/>
      <c r="AK5" s="709"/>
      <c r="AL5" s="709"/>
      <c r="AM5" s="709"/>
      <c r="AN5" s="709"/>
      <c r="AO5" s="709"/>
      <c r="AP5" s="709"/>
      <c r="AQ5" s="709"/>
      <c r="AR5" s="709"/>
      <c r="AS5" s="709"/>
      <c r="AT5" s="709"/>
      <c r="AU5" s="709"/>
      <c r="AV5" s="709"/>
      <c r="AW5" s="709"/>
      <c r="AX5" s="709"/>
      <c r="AY5" s="709"/>
      <c r="AZ5" s="709"/>
      <c r="BA5" s="709"/>
      <c r="BB5" s="709"/>
      <c r="BC5" s="709"/>
      <c r="BD5" s="709"/>
      <c r="BE5" s="709"/>
      <c r="BF5" s="709"/>
      <c r="BG5" s="709"/>
    </row>
    <row r="6" spans="1:59" ht="103.5" thickBot="1">
      <c r="A6" s="711" t="s">
        <v>27</v>
      </c>
      <c r="B6" s="711" t="s">
        <v>0</v>
      </c>
      <c r="C6" s="714" t="s">
        <v>1</v>
      </c>
      <c r="D6" s="717" t="s">
        <v>200</v>
      </c>
      <c r="E6" s="153" t="s">
        <v>89</v>
      </c>
      <c r="F6" s="51" t="s">
        <v>90</v>
      </c>
      <c r="G6" s="6" t="s">
        <v>91</v>
      </c>
      <c r="H6" s="7" t="s">
        <v>50</v>
      </c>
      <c r="I6" s="8" t="s">
        <v>92</v>
      </c>
      <c r="J6" s="8" t="s">
        <v>93</v>
      </c>
      <c r="K6" s="8" t="s">
        <v>94</v>
      </c>
      <c r="L6" s="8" t="s">
        <v>95</v>
      </c>
      <c r="M6" s="8" t="s">
        <v>96</v>
      </c>
      <c r="N6" s="8" t="s">
        <v>97</v>
      </c>
      <c r="O6" s="8" t="s">
        <v>98</v>
      </c>
      <c r="P6" s="8" t="s">
        <v>99</v>
      </c>
      <c r="Q6" s="7" t="s">
        <v>100</v>
      </c>
      <c r="R6" s="6" t="s">
        <v>101</v>
      </c>
      <c r="S6" s="6" t="s">
        <v>102</v>
      </c>
      <c r="T6" s="6" t="s">
        <v>103</v>
      </c>
      <c r="U6" s="52" t="s">
        <v>104</v>
      </c>
      <c r="V6" s="53" t="s">
        <v>66</v>
      </c>
      <c r="W6" s="54" t="s">
        <v>105</v>
      </c>
      <c r="X6" s="55" t="s">
        <v>106</v>
      </c>
      <c r="Y6" s="8" t="s">
        <v>107</v>
      </c>
      <c r="Z6" s="8" t="s">
        <v>108</v>
      </c>
      <c r="AA6" s="7" t="s">
        <v>109</v>
      </c>
      <c r="AB6" s="6" t="s">
        <v>110</v>
      </c>
      <c r="AC6" s="6" t="s">
        <v>111</v>
      </c>
      <c r="AD6" s="6" t="s">
        <v>112</v>
      </c>
      <c r="AE6" s="7" t="s">
        <v>113</v>
      </c>
      <c r="AF6" s="8" t="s">
        <v>114</v>
      </c>
      <c r="AG6" s="8" t="s">
        <v>115</v>
      </c>
      <c r="AH6" s="8" t="s">
        <v>116</v>
      </c>
      <c r="AI6" s="7" t="s">
        <v>117</v>
      </c>
      <c r="AJ6" s="8" t="s">
        <v>118</v>
      </c>
      <c r="AK6" s="8" t="s">
        <v>119</v>
      </c>
      <c r="AL6" s="8" t="s">
        <v>120</v>
      </c>
      <c r="AM6" s="7" t="s">
        <v>121</v>
      </c>
      <c r="AN6" s="8" t="s">
        <v>122</v>
      </c>
      <c r="AO6" s="8" t="s">
        <v>123</v>
      </c>
      <c r="AP6" s="8" t="s">
        <v>124</v>
      </c>
      <c r="AQ6" s="8" t="s">
        <v>125</v>
      </c>
      <c r="AR6" s="7" t="s">
        <v>126</v>
      </c>
      <c r="AS6" s="7" t="s">
        <v>127</v>
      </c>
      <c r="AT6" s="8" t="s">
        <v>128</v>
      </c>
      <c r="AU6" s="23" t="s">
        <v>129</v>
      </c>
      <c r="AV6" s="56" t="s">
        <v>130</v>
      </c>
      <c r="AW6" s="53" t="s">
        <v>66</v>
      </c>
      <c r="AX6" s="57" t="s">
        <v>30</v>
      </c>
      <c r="AY6" s="8" t="s">
        <v>31</v>
      </c>
      <c r="AZ6" s="8" t="s">
        <v>32</v>
      </c>
      <c r="BA6" s="8" t="s">
        <v>33</v>
      </c>
      <c r="BB6" s="8" t="s">
        <v>34</v>
      </c>
      <c r="BC6" s="8" t="s">
        <v>35</v>
      </c>
      <c r="BD6" s="8" t="s">
        <v>36</v>
      </c>
      <c r="BE6" s="8" t="s">
        <v>37</v>
      </c>
      <c r="BF6" s="56" t="s">
        <v>38</v>
      </c>
      <c r="BG6" s="4" t="s">
        <v>2</v>
      </c>
    </row>
    <row r="7" spans="1:59" ht="15.75" thickBot="1">
      <c r="A7" s="712"/>
      <c r="B7" s="712"/>
      <c r="C7" s="715"/>
      <c r="D7" s="718"/>
      <c r="E7" s="678" t="s">
        <v>3</v>
      </c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9"/>
      <c r="W7" s="678"/>
      <c r="X7" s="678"/>
      <c r="Y7" s="678"/>
      <c r="Z7" s="678"/>
      <c r="AA7" s="678"/>
      <c r="AB7" s="678"/>
      <c r="AC7" s="678"/>
      <c r="AD7" s="678"/>
      <c r="AE7" s="678"/>
      <c r="AF7" s="678"/>
      <c r="AG7" s="678"/>
      <c r="AH7" s="678"/>
      <c r="AI7" s="678"/>
      <c r="AJ7" s="678"/>
      <c r="AK7" s="678"/>
      <c r="AL7" s="678"/>
      <c r="AM7" s="678"/>
      <c r="AN7" s="678"/>
      <c r="AO7" s="678"/>
      <c r="AP7" s="678"/>
      <c r="AQ7" s="678"/>
      <c r="AR7" s="678"/>
      <c r="AS7" s="678"/>
      <c r="AT7" s="678"/>
      <c r="AU7" s="678"/>
      <c r="AV7" s="678"/>
      <c r="AW7" s="678"/>
      <c r="AX7" s="678"/>
      <c r="AY7" s="678"/>
      <c r="AZ7" s="678"/>
      <c r="BA7" s="678"/>
      <c r="BB7" s="678"/>
      <c r="BC7" s="678"/>
      <c r="BD7" s="678"/>
      <c r="BE7" s="678"/>
      <c r="BF7" s="678"/>
      <c r="BG7" s="680"/>
    </row>
    <row r="8" spans="1:59" ht="15.75" thickBot="1">
      <c r="A8" s="712"/>
      <c r="B8" s="712"/>
      <c r="C8" s="715"/>
      <c r="D8" s="718"/>
      <c r="E8" s="596">
        <v>36</v>
      </c>
      <c r="F8" s="596">
        <v>37</v>
      </c>
      <c r="G8" s="596">
        <v>38</v>
      </c>
      <c r="H8" s="596">
        <v>39</v>
      </c>
      <c r="I8" s="596">
        <v>40</v>
      </c>
      <c r="J8" s="596">
        <v>41</v>
      </c>
      <c r="K8" s="596">
        <v>42</v>
      </c>
      <c r="L8" s="596">
        <v>43</v>
      </c>
      <c r="M8" s="596">
        <v>44</v>
      </c>
      <c r="N8" s="596">
        <v>45</v>
      </c>
      <c r="O8" s="596">
        <v>46</v>
      </c>
      <c r="P8" s="596">
        <v>47</v>
      </c>
      <c r="Q8" s="596">
        <v>48</v>
      </c>
      <c r="R8" s="596">
        <v>49</v>
      </c>
      <c r="S8" s="596">
        <v>50</v>
      </c>
      <c r="T8" s="599">
        <v>51</v>
      </c>
      <c r="U8" s="599">
        <v>52</v>
      </c>
      <c r="V8" s="594"/>
      <c r="W8" s="598">
        <v>1</v>
      </c>
      <c r="X8" s="597">
        <v>2</v>
      </c>
      <c r="Y8" s="596">
        <v>3</v>
      </c>
      <c r="Z8" s="596">
        <v>4</v>
      </c>
      <c r="AA8" s="596">
        <v>5</v>
      </c>
      <c r="AB8" s="596">
        <v>6</v>
      </c>
      <c r="AC8" s="596">
        <v>7</v>
      </c>
      <c r="AD8" s="596">
        <v>8</v>
      </c>
      <c r="AE8" s="596">
        <v>9</v>
      </c>
      <c r="AF8" s="596">
        <v>10</v>
      </c>
      <c r="AG8" s="596">
        <v>11</v>
      </c>
      <c r="AH8" s="596">
        <v>12</v>
      </c>
      <c r="AI8" s="596">
        <v>13</v>
      </c>
      <c r="AJ8" s="596">
        <v>14</v>
      </c>
      <c r="AK8" s="596">
        <v>15</v>
      </c>
      <c r="AL8" s="596">
        <v>16</v>
      </c>
      <c r="AM8" s="596">
        <v>17</v>
      </c>
      <c r="AN8" s="596">
        <v>18</v>
      </c>
      <c r="AO8" s="596">
        <v>19</v>
      </c>
      <c r="AP8" s="596">
        <v>20</v>
      </c>
      <c r="AQ8" s="596">
        <v>21</v>
      </c>
      <c r="AR8" s="596">
        <v>22</v>
      </c>
      <c r="AS8" s="596">
        <v>23</v>
      </c>
      <c r="AT8" s="596">
        <v>24</v>
      </c>
      <c r="AU8" s="595">
        <v>25</v>
      </c>
      <c r="AV8" s="595">
        <v>26</v>
      </c>
      <c r="AW8" s="594"/>
      <c r="AX8" s="593">
        <v>27</v>
      </c>
      <c r="AY8" s="593">
        <v>28</v>
      </c>
      <c r="AZ8" s="593">
        <v>29</v>
      </c>
      <c r="BA8" s="593">
        <v>30</v>
      </c>
      <c r="BB8" s="593">
        <v>31</v>
      </c>
      <c r="BC8" s="593">
        <v>32</v>
      </c>
      <c r="BD8" s="593">
        <v>33</v>
      </c>
      <c r="BE8" s="593">
        <v>34</v>
      </c>
      <c r="BF8" s="593">
        <v>35</v>
      </c>
      <c r="BG8" s="592"/>
    </row>
    <row r="9" spans="1:59" ht="15.75" thickBot="1">
      <c r="A9" s="712"/>
      <c r="B9" s="712"/>
      <c r="C9" s="715"/>
      <c r="D9" s="718"/>
      <c r="E9" s="678" t="s">
        <v>4</v>
      </c>
      <c r="F9" s="678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78"/>
      <c r="S9" s="678"/>
      <c r="T9" s="678"/>
      <c r="U9" s="678"/>
      <c r="V9" s="678"/>
      <c r="W9" s="678"/>
      <c r="X9" s="678"/>
      <c r="Y9" s="678"/>
      <c r="Z9" s="678"/>
      <c r="AA9" s="678"/>
      <c r="AB9" s="678"/>
      <c r="AC9" s="678"/>
      <c r="AD9" s="678"/>
      <c r="AE9" s="678"/>
      <c r="AF9" s="678"/>
      <c r="AG9" s="678"/>
      <c r="AH9" s="678"/>
      <c r="AI9" s="678"/>
      <c r="AJ9" s="678"/>
      <c r="AK9" s="678"/>
      <c r="AL9" s="678"/>
      <c r="AM9" s="678"/>
      <c r="AN9" s="678"/>
      <c r="AO9" s="678"/>
      <c r="AP9" s="678"/>
      <c r="AQ9" s="678"/>
      <c r="AR9" s="678"/>
      <c r="AS9" s="678"/>
      <c r="AT9" s="678"/>
      <c r="AU9" s="678"/>
      <c r="AV9" s="678"/>
      <c r="AW9" s="678"/>
      <c r="AX9" s="678"/>
      <c r="AY9" s="678"/>
      <c r="AZ9" s="678"/>
      <c r="BA9" s="678"/>
      <c r="BB9" s="678"/>
      <c r="BC9" s="678"/>
      <c r="BD9" s="678"/>
      <c r="BE9" s="678"/>
      <c r="BF9" s="678"/>
      <c r="BG9" s="681"/>
    </row>
    <row r="10" spans="1:59" ht="17.25" thickBot="1">
      <c r="A10" s="713"/>
      <c r="B10" s="713"/>
      <c r="C10" s="716"/>
      <c r="D10" s="719"/>
      <c r="E10" s="10">
        <v>1</v>
      </c>
      <c r="F10" s="11">
        <v>2</v>
      </c>
      <c r="G10" s="11">
        <v>3</v>
      </c>
      <c r="H10" s="11">
        <v>4</v>
      </c>
      <c r="I10" s="13">
        <v>5</v>
      </c>
      <c r="J10" s="13">
        <v>6</v>
      </c>
      <c r="K10" s="11">
        <v>7</v>
      </c>
      <c r="L10" s="11">
        <v>8</v>
      </c>
      <c r="M10" s="11">
        <v>9</v>
      </c>
      <c r="N10" s="11">
        <v>10</v>
      </c>
      <c r="O10" s="11">
        <v>11</v>
      </c>
      <c r="P10" s="11">
        <v>12</v>
      </c>
      <c r="Q10" s="11">
        <v>13</v>
      </c>
      <c r="R10" s="11">
        <v>14</v>
      </c>
      <c r="S10" s="11">
        <v>15</v>
      </c>
      <c r="T10" s="11">
        <v>16</v>
      </c>
      <c r="U10" s="591">
        <v>17</v>
      </c>
      <c r="V10" s="590" t="s">
        <v>28</v>
      </c>
      <c r="W10" s="37">
        <v>18</v>
      </c>
      <c r="X10" s="38">
        <v>19</v>
      </c>
      <c r="Y10" s="32">
        <v>20</v>
      </c>
      <c r="Z10" s="589">
        <v>21</v>
      </c>
      <c r="AA10" s="32">
        <v>22</v>
      </c>
      <c r="AB10" s="589">
        <v>23</v>
      </c>
      <c r="AC10" s="589">
        <v>24</v>
      </c>
      <c r="AD10" s="589">
        <v>25</v>
      </c>
      <c r="AE10" s="589">
        <v>26</v>
      </c>
      <c r="AF10" s="589">
        <v>27</v>
      </c>
      <c r="AG10" s="589">
        <v>28</v>
      </c>
      <c r="AH10" s="589">
        <v>29</v>
      </c>
      <c r="AI10" s="589">
        <v>30</v>
      </c>
      <c r="AJ10" s="589">
        <v>31</v>
      </c>
      <c r="AK10" s="589">
        <v>32</v>
      </c>
      <c r="AL10" s="589">
        <v>33</v>
      </c>
      <c r="AM10" s="589">
        <v>34</v>
      </c>
      <c r="AN10" s="589">
        <v>35</v>
      </c>
      <c r="AO10" s="589">
        <v>36</v>
      </c>
      <c r="AP10" s="589">
        <v>37</v>
      </c>
      <c r="AQ10" s="589">
        <v>38</v>
      </c>
      <c r="AR10" s="589">
        <v>39</v>
      </c>
      <c r="AS10" s="589">
        <v>40</v>
      </c>
      <c r="AT10" s="589">
        <v>41</v>
      </c>
      <c r="AU10" s="589">
        <v>42</v>
      </c>
      <c r="AV10" s="33">
        <v>43</v>
      </c>
      <c r="AW10" s="9" t="s">
        <v>29</v>
      </c>
      <c r="AX10" s="10">
        <v>44</v>
      </c>
      <c r="AY10" s="11">
        <v>45</v>
      </c>
      <c r="AZ10" s="11">
        <v>46</v>
      </c>
      <c r="BA10" s="11">
        <v>47</v>
      </c>
      <c r="BB10" s="11">
        <v>48</v>
      </c>
      <c r="BC10" s="11">
        <v>49</v>
      </c>
      <c r="BD10" s="11">
        <v>50</v>
      </c>
      <c r="BE10" s="11">
        <v>51</v>
      </c>
      <c r="BF10" s="11">
        <v>52</v>
      </c>
      <c r="BG10" s="12"/>
    </row>
    <row r="11" spans="1:59" ht="34.5" customHeight="1" thickBot="1">
      <c r="A11" s="25"/>
      <c r="B11" s="139" t="s">
        <v>8</v>
      </c>
      <c r="C11" s="87" t="s">
        <v>9</v>
      </c>
      <c r="D11" s="588" t="s">
        <v>211</v>
      </c>
      <c r="E11" s="62">
        <f aca="true" t="shared" si="0" ref="E11:U11">E12+E13+E14+E15+E16+E17+E18+E19</f>
        <v>12</v>
      </c>
      <c r="F11" s="62">
        <f t="shared" si="0"/>
        <v>12</v>
      </c>
      <c r="G11" s="62">
        <f t="shared" si="0"/>
        <v>12</v>
      </c>
      <c r="H11" s="62">
        <f t="shared" si="0"/>
        <v>12</v>
      </c>
      <c r="I11" s="62">
        <f t="shared" si="0"/>
        <v>10</v>
      </c>
      <c r="J11" s="62">
        <f t="shared" si="0"/>
        <v>8</v>
      </c>
      <c r="K11" s="62">
        <f t="shared" si="0"/>
        <v>8</v>
      </c>
      <c r="L11" s="62">
        <f t="shared" si="0"/>
        <v>10</v>
      </c>
      <c r="M11" s="62">
        <f t="shared" si="0"/>
        <v>8</v>
      </c>
      <c r="N11" s="62">
        <f t="shared" si="0"/>
        <v>12</v>
      </c>
      <c r="O11" s="62">
        <f t="shared" si="0"/>
        <v>12</v>
      </c>
      <c r="P11" s="62">
        <f t="shared" si="0"/>
        <v>12</v>
      </c>
      <c r="Q11" s="62">
        <f t="shared" si="0"/>
        <v>12</v>
      </c>
      <c r="R11" s="62">
        <f t="shared" si="0"/>
        <v>12</v>
      </c>
      <c r="S11" s="62">
        <f t="shared" si="0"/>
        <v>12</v>
      </c>
      <c r="T11" s="62">
        <f t="shared" si="0"/>
        <v>12</v>
      </c>
      <c r="U11" s="62">
        <f t="shared" si="0"/>
        <v>12</v>
      </c>
      <c r="V11" s="208">
        <f>SUM(E11:U11)</f>
        <v>188</v>
      </c>
      <c r="W11" s="35"/>
      <c r="X11" s="538"/>
      <c r="Y11" s="62">
        <f aca="true" t="shared" si="1" ref="Y11:AW11">Y12+Y13+Y14+Y15+Y16+Y17+Y18+Y19</f>
        <v>10</v>
      </c>
      <c r="Z11" s="62">
        <f t="shared" si="1"/>
        <v>10</v>
      </c>
      <c r="AA11" s="62">
        <f t="shared" si="1"/>
        <v>10</v>
      </c>
      <c r="AB11" s="62">
        <f t="shared" si="1"/>
        <v>10</v>
      </c>
      <c r="AC11" s="62">
        <f t="shared" si="1"/>
        <v>8</v>
      </c>
      <c r="AD11" s="62">
        <f t="shared" si="1"/>
        <v>10</v>
      </c>
      <c r="AE11" s="62">
        <f t="shared" si="1"/>
        <v>10</v>
      </c>
      <c r="AF11" s="62">
        <f t="shared" si="1"/>
        <v>8</v>
      </c>
      <c r="AG11" s="62">
        <f t="shared" si="1"/>
        <v>10</v>
      </c>
      <c r="AH11" s="62">
        <f t="shared" si="1"/>
        <v>8</v>
      </c>
      <c r="AI11" s="62">
        <f t="shared" si="1"/>
        <v>10</v>
      </c>
      <c r="AJ11" s="62">
        <f t="shared" si="1"/>
        <v>10</v>
      </c>
      <c r="AK11" s="62">
        <f t="shared" si="1"/>
        <v>8</v>
      </c>
      <c r="AL11" s="62">
        <f t="shared" si="1"/>
        <v>8</v>
      </c>
      <c r="AM11" s="62">
        <f t="shared" si="1"/>
        <v>8</v>
      </c>
      <c r="AN11" s="62">
        <f t="shared" si="1"/>
        <v>8</v>
      </c>
      <c r="AO11" s="62">
        <f t="shared" si="1"/>
        <v>8</v>
      </c>
      <c r="AP11" s="62">
        <f t="shared" si="1"/>
        <v>10</v>
      </c>
      <c r="AQ11" s="62">
        <f t="shared" si="1"/>
        <v>8</v>
      </c>
      <c r="AR11" s="62">
        <f t="shared" si="1"/>
        <v>8</v>
      </c>
      <c r="AS11" s="62">
        <f t="shared" si="1"/>
        <v>8</v>
      </c>
      <c r="AT11" s="62">
        <f t="shared" si="1"/>
        <v>8</v>
      </c>
      <c r="AU11" s="62">
        <f t="shared" si="1"/>
        <v>10</v>
      </c>
      <c r="AV11" s="62">
        <f t="shared" si="1"/>
        <v>10</v>
      </c>
      <c r="AW11" s="62">
        <f t="shared" si="1"/>
        <v>216</v>
      </c>
      <c r="AX11" s="405"/>
      <c r="AY11" s="43"/>
      <c r="AZ11" s="43"/>
      <c r="BA11" s="43"/>
      <c r="BB11" s="43"/>
      <c r="BC11" s="43"/>
      <c r="BD11" s="43"/>
      <c r="BE11" s="43"/>
      <c r="BF11" s="43"/>
      <c r="BG11" s="348" t="e">
        <f>BG12+BG13+BG15+BG16+#REF!+BG18</f>
        <v>#REF!</v>
      </c>
    </row>
    <row r="12" spans="1:59" ht="15">
      <c r="A12" s="24"/>
      <c r="B12" s="18" t="s">
        <v>10</v>
      </c>
      <c r="C12" s="19" t="s">
        <v>11</v>
      </c>
      <c r="D12" s="537" t="s">
        <v>213</v>
      </c>
      <c r="E12" s="29">
        <v>4</v>
      </c>
      <c r="F12" s="28">
        <v>4</v>
      </c>
      <c r="G12" s="28">
        <v>4</v>
      </c>
      <c r="H12" s="28">
        <v>4</v>
      </c>
      <c r="I12" s="28">
        <v>4</v>
      </c>
      <c r="J12" s="28">
        <v>2</v>
      </c>
      <c r="K12" s="28">
        <v>2</v>
      </c>
      <c r="L12" s="28">
        <v>2</v>
      </c>
      <c r="M12" s="28">
        <v>2</v>
      </c>
      <c r="N12" s="28">
        <v>4</v>
      </c>
      <c r="O12" s="28">
        <v>4</v>
      </c>
      <c r="P12" s="28">
        <v>4</v>
      </c>
      <c r="Q12" s="28">
        <v>4</v>
      </c>
      <c r="R12" s="28">
        <v>4</v>
      </c>
      <c r="S12" s="28">
        <v>4</v>
      </c>
      <c r="T12" s="28">
        <v>4</v>
      </c>
      <c r="U12" s="356">
        <v>4</v>
      </c>
      <c r="V12" s="584">
        <f>SUM(E12:U12)</f>
        <v>60</v>
      </c>
      <c r="W12" s="39"/>
      <c r="X12" s="40"/>
      <c r="Y12" s="29"/>
      <c r="Z12" s="28"/>
      <c r="AA12" s="29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356"/>
      <c r="AW12" s="31"/>
      <c r="AX12" s="44"/>
      <c r="AY12" s="45"/>
      <c r="AZ12" s="45"/>
      <c r="BA12" s="45"/>
      <c r="BB12" s="45"/>
      <c r="BC12" s="45"/>
      <c r="BD12" s="45"/>
      <c r="BE12" s="45"/>
      <c r="BF12" s="45"/>
      <c r="BG12" s="535">
        <f>SUM(V12+AW12)</f>
        <v>60</v>
      </c>
    </row>
    <row r="13" spans="1:59" ht="15">
      <c r="A13" s="24"/>
      <c r="B13" s="22" t="s">
        <v>12</v>
      </c>
      <c r="C13" s="3" t="s">
        <v>7</v>
      </c>
      <c r="D13" s="537" t="s">
        <v>213</v>
      </c>
      <c r="E13" s="29">
        <v>4</v>
      </c>
      <c r="F13" s="28">
        <v>4</v>
      </c>
      <c r="G13" s="28">
        <v>4</v>
      </c>
      <c r="H13" s="28">
        <v>4</v>
      </c>
      <c r="I13" s="28">
        <v>2</v>
      </c>
      <c r="J13" s="28">
        <v>2</v>
      </c>
      <c r="K13" s="28">
        <v>2</v>
      </c>
      <c r="L13" s="28">
        <v>4</v>
      </c>
      <c r="M13" s="28">
        <v>2</v>
      </c>
      <c r="N13" s="28">
        <v>4</v>
      </c>
      <c r="O13" s="28">
        <v>4</v>
      </c>
      <c r="P13" s="28">
        <v>4</v>
      </c>
      <c r="Q13" s="28">
        <v>4</v>
      </c>
      <c r="R13" s="28">
        <v>4</v>
      </c>
      <c r="S13" s="28">
        <v>4</v>
      </c>
      <c r="T13" s="27">
        <v>4</v>
      </c>
      <c r="U13" s="551">
        <v>4</v>
      </c>
      <c r="V13" s="584">
        <f>SUM(E13:U13)</f>
        <v>60</v>
      </c>
      <c r="W13" s="41"/>
      <c r="X13" s="42"/>
      <c r="Y13" s="210"/>
      <c r="Z13" s="27"/>
      <c r="AA13" s="210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551"/>
      <c r="AW13" s="34"/>
      <c r="AX13" s="46"/>
      <c r="AY13" s="47"/>
      <c r="AZ13" s="47"/>
      <c r="BA13" s="47"/>
      <c r="BB13" s="47"/>
      <c r="BC13" s="47"/>
      <c r="BD13" s="47"/>
      <c r="BE13" s="47"/>
      <c r="BF13" s="47"/>
      <c r="BG13" s="535">
        <f>SUM(V13+AW13)</f>
        <v>60</v>
      </c>
    </row>
    <row r="14" spans="1:59" ht="30" customHeight="1">
      <c r="A14" s="24"/>
      <c r="B14" s="22" t="s">
        <v>13</v>
      </c>
      <c r="C14" s="587" t="s">
        <v>225</v>
      </c>
      <c r="D14" s="537" t="s">
        <v>213</v>
      </c>
      <c r="E14" s="210">
        <v>2</v>
      </c>
      <c r="F14" s="27">
        <v>2</v>
      </c>
      <c r="G14" s="27">
        <v>2</v>
      </c>
      <c r="H14" s="27">
        <v>2</v>
      </c>
      <c r="I14" s="27">
        <v>2</v>
      </c>
      <c r="J14" s="27">
        <v>2</v>
      </c>
      <c r="K14" s="27">
        <v>2</v>
      </c>
      <c r="L14" s="27">
        <v>2</v>
      </c>
      <c r="M14" s="27">
        <v>2</v>
      </c>
      <c r="N14" s="27">
        <v>2</v>
      </c>
      <c r="O14" s="27">
        <v>2</v>
      </c>
      <c r="P14" s="27">
        <v>2</v>
      </c>
      <c r="Q14" s="27">
        <v>2</v>
      </c>
      <c r="R14" s="27">
        <v>2</v>
      </c>
      <c r="S14" s="27">
        <v>2</v>
      </c>
      <c r="T14" s="27">
        <v>2</v>
      </c>
      <c r="U14" s="551">
        <v>2</v>
      </c>
      <c r="V14" s="584">
        <f>SUM(E14:U14)</f>
        <v>34</v>
      </c>
      <c r="W14" s="41"/>
      <c r="X14" s="42"/>
      <c r="Y14" s="210">
        <v>2</v>
      </c>
      <c r="Z14" s="210">
        <v>2</v>
      </c>
      <c r="AA14" s="210">
        <v>2</v>
      </c>
      <c r="AB14" s="210">
        <v>2</v>
      </c>
      <c r="AC14" s="210">
        <v>2</v>
      </c>
      <c r="AD14" s="210">
        <v>2</v>
      </c>
      <c r="AE14" s="210">
        <v>2</v>
      </c>
      <c r="AF14" s="210">
        <v>2</v>
      </c>
      <c r="AG14" s="210">
        <v>2</v>
      </c>
      <c r="AH14" s="210">
        <v>2</v>
      </c>
      <c r="AI14" s="210">
        <v>2</v>
      </c>
      <c r="AJ14" s="210">
        <v>2</v>
      </c>
      <c r="AK14" s="210">
        <v>2</v>
      </c>
      <c r="AL14" s="210">
        <v>2</v>
      </c>
      <c r="AM14" s="210">
        <v>2</v>
      </c>
      <c r="AN14" s="210">
        <v>2</v>
      </c>
      <c r="AO14" s="210">
        <v>2</v>
      </c>
      <c r="AP14" s="210">
        <v>2</v>
      </c>
      <c r="AQ14" s="210">
        <v>2</v>
      </c>
      <c r="AR14" s="210">
        <v>2</v>
      </c>
      <c r="AS14" s="210">
        <v>2</v>
      </c>
      <c r="AT14" s="210">
        <v>2</v>
      </c>
      <c r="AU14" s="210">
        <v>2</v>
      </c>
      <c r="AV14" s="210">
        <v>2</v>
      </c>
      <c r="AW14" s="34">
        <f aca="true" t="shared" si="2" ref="AW14:AW19">SUM(Y14:AV14)</f>
        <v>48</v>
      </c>
      <c r="AX14" s="46"/>
      <c r="AY14" s="47"/>
      <c r="AZ14" s="47"/>
      <c r="BA14" s="47"/>
      <c r="BB14" s="47"/>
      <c r="BC14" s="47"/>
      <c r="BD14" s="47"/>
      <c r="BE14" s="47"/>
      <c r="BF14" s="47"/>
      <c r="BG14" s="553"/>
    </row>
    <row r="15" spans="1:59" ht="15">
      <c r="A15" s="24"/>
      <c r="B15" s="22" t="s">
        <v>15</v>
      </c>
      <c r="C15" s="586" t="s">
        <v>6</v>
      </c>
      <c r="D15" s="537" t="s">
        <v>213</v>
      </c>
      <c r="E15" s="210">
        <v>2</v>
      </c>
      <c r="F15" s="27">
        <v>2</v>
      </c>
      <c r="G15" s="27">
        <v>2</v>
      </c>
      <c r="H15" s="27">
        <v>2</v>
      </c>
      <c r="I15" s="27">
        <v>2</v>
      </c>
      <c r="J15" s="27">
        <v>2</v>
      </c>
      <c r="K15" s="27">
        <v>2</v>
      </c>
      <c r="L15" s="27">
        <v>2</v>
      </c>
      <c r="M15" s="27">
        <v>2</v>
      </c>
      <c r="N15" s="27">
        <v>2</v>
      </c>
      <c r="O15" s="27">
        <v>2</v>
      </c>
      <c r="P15" s="27">
        <v>2</v>
      </c>
      <c r="Q15" s="27">
        <v>2</v>
      </c>
      <c r="R15" s="27">
        <v>2</v>
      </c>
      <c r="S15" s="27">
        <v>2</v>
      </c>
      <c r="T15" s="27">
        <v>2</v>
      </c>
      <c r="U15" s="551">
        <v>2</v>
      </c>
      <c r="V15" s="584">
        <f>SUM(E15:U15)</f>
        <v>34</v>
      </c>
      <c r="W15" s="41"/>
      <c r="X15" s="42"/>
      <c r="Y15" s="210">
        <v>2</v>
      </c>
      <c r="Z15" s="210">
        <v>2</v>
      </c>
      <c r="AA15" s="210">
        <v>2</v>
      </c>
      <c r="AB15" s="210">
        <v>2</v>
      </c>
      <c r="AC15" s="210">
        <v>2</v>
      </c>
      <c r="AD15" s="210">
        <v>2</v>
      </c>
      <c r="AE15" s="210">
        <v>2</v>
      </c>
      <c r="AF15" s="210">
        <v>2</v>
      </c>
      <c r="AG15" s="210">
        <v>2</v>
      </c>
      <c r="AH15" s="210">
        <v>2</v>
      </c>
      <c r="AI15" s="210">
        <v>2</v>
      </c>
      <c r="AJ15" s="210">
        <v>2</v>
      </c>
      <c r="AK15" s="210">
        <v>2</v>
      </c>
      <c r="AL15" s="210">
        <v>2</v>
      </c>
      <c r="AM15" s="210">
        <v>2</v>
      </c>
      <c r="AN15" s="210">
        <v>2</v>
      </c>
      <c r="AO15" s="210">
        <v>2</v>
      </c>
      <c r="AP15" s="210">
        <v>2</v>
      </c>
      <c r="AQ15" s="210">
        <v>2</v>
      </c>
      <c r="AR15" s="210">
        <v>2</v>
      </c>
      <c r="AS15" s="210">
        <v>2</v>
      </c>
      <c r="AT15" s="210">
        <v>2</v>
      </c>
      <c r="AU15" s="210">
        <v>2</v>
      </c>
      <c r="AV15" s="210">
        <v>2</v>
      </c>
      <c r="AW15" s="34">
        <f t="shared" si="2"/>
        <v>48</v>
      </c>
      <c r="AX15" s="46"/>
      <c r="AY15" s="47"/>
      <c r="AZ15" s="47"/>
      <c r="BA15" s="47"/>
      <c r="BB15" s="47"/>
      <c r="BC15" s="47"/>
      <c r="BD15" s="47"/>
      <c r="BE15" s="47"/>
      <c r="BF15" s="47"/>
      <c r="BG15" s="535">
        <f>SUM(V15+AW15)</f>
        <v>82</v>
      </c>
    </row>
    <row r="16" spans="1:59" ht="15">
      <c r="A16" s="24"/>
      <c r="B16" s="688" t="s">
        <v>69</v>
      </c>
      <c r="C16" s="705" t="s">
        <v>70</v>
      </c>
      <c r="D16" s="537" t="s">
        <v>213</v>
      </c>
      <c r="E16" s="210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585"/>
      <c r="W16" s="41"/>
      <c r="X16" s="214"/>
      <c r="Y16" s="210">
        <v>4</v>
      </c>
      <c r="Z16" s="27">
        <v>2</v>
      </c>
      <c r="AA16" s="27">
        <v>4</v>
      </c>
      <c r="AB16" s="27">
        <v>2</v>
      </c>
      <c r="AC16" s="27">
        <v>2</v>
      </c>
      <c r="AD16" s="27">
        <v>2</v>
      </c>
      <c r="AE16" s="27">
        <v>4</v>
      </c>
      <c r="AF16" s="27">
        <v>2</v>
      </c>
      <c r="AG16" s="27">
        <v>4</v>
      </c>
      <c r="AH16" s="27">
        <v>2</v>
      </c>
      <c r="AI16" s="27">
        <v>2</v>
      </c>
      <c r="AJ16" s="27">
        <v>2</v>
      </c>
      <c r="AK16" s="27">
        <v>2</v>
      </c>
      <c r="AL16" s="27">
        <v>2</v>
      </c>
      <c r="AM16" s="27">
        <v>2</v>
      </c>
      <c r="AN16" s="27">
        <v>2</v>
      </c>
      <c r="AO16" s="27">
        <v>2</v>
      </c>
      <c r="AP16" s="27">
        <v>4</v>
      </c>
      <c r="AQ16" s="27">
        <v>2</v>
      </c>
      <c r="AR16" s="27">
        <v>2</v>
      </c>
      <c r="AS16" s="27">
        <v>2</v>
      </c>
      <c r="AT16" s="27">
        <v>2</v>
      </c>
      <c r="AU16" s="27">
        <v>2</v>
      </c>
      <c r="AV16" s="27">
        <v>2</v>
      </c>
      <c r="AW16" s="34">
        <f t="shared" si="2"/>
        <v>58</v>
      </c>
      <c r="AX16" s="46"/>
      <c r="AY16" s="47"/>
      <c r="AZ16" s="47"/>
      <c r="BA16" s="47"/>
      <c r="BB16" s="47"/>
      <c r="BC16" s="47"/>
      <c r="BD16" s="47"/>
      <c r="BE16" s="47"/>
      <c r="BF16" s="47"/>
      <c r="BG16" s="535">
        <f>SUM(V16+AW16)</f>
        <v>58</v>
      </c>
    </row>
    <row r="17" spans="1:59" ht="15">
      <c r="A17" s="24"/>
      <c r="B17" s="689"/>
      <c r="C17" s="706"/>
      <c r="D17" s="555" t="s">
        <v>207</v>
      </c>
      <c r="E17" s="210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585"/>
      <c r="W17" s="41"/>
      <c r="X17" s="214"/>
      <c r="Y17" s="210"/>
      <c r="Z17" s="27"/>
      <c r="AA17" s="27"/>
      <c r="AB17" s="27"/>
      <c r="AC17" s="27"/>
      <c r="AD17" s="27"/>
      <c r="AE17" s="27"/>
      <c r="AF17" s="27"/>
      <c r="AG17" s="27"/>
      <c r="AH17" s="27"/>
      <c r="AI17" s="27">
        <v>2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34">
        <f t="shared" si="2"/>
        <v>2</v>
      </c>
      <c r="AX17" s="46"/>
      <c r="AY17" s="47"/>
      <c r="AZ17" s="47"/>
      <c r="BA17" s="47"/>
      <c r="BB17" s="47"/>
      <c r="BC17" s="47"/>
      <c r="BD17" s="47"/>
      <c r="BE17" s="47"/>
      <c r="BF17" s="47"/>
      <c r="BG17" s="535"/>
    </row>
    <row r="18" spans="1:59" ht="15.75" customHeight="1">
      <c r="A18" s="24"/>
      <c r="B18" s="22" t="s">
        <v>132</v>
      </c>
      <c r="C18" s="695" t="s">
        <v>224</v>
      </c>
      <c r="D18" s="537" t="s">
        <v>213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550"/>
      <c r="V18" s="584">
        <f>SUM(E18:U18)</f>
        <v>0</v>
      </c>
      <c r="W18" s="41"/>
      <c r="X18" s="42"/>
      <c r="Y18" s="210">
        <v>2</v>
      </c>
      <c r="Z18" s="27">
        <v>4</v>
      </c>
      <c r="AA18" s="27">
        <v>2</v>
      </c>
      <c r="AB18" s="27">
        <v>4</v>
      </c>
      <c r="AC18" s="27">
        <v>2</v>
      </c>
      <c r="AD18" s="27">
        <v>4</v>
      </c>
      <c r="AE18" s="27">
        <v>2</v>
      </c>
      <c r="AF18" s="27">
        <v>2</v>
      </c>
      <c r="AG18" s="27">
        <v>2</v>
      </c>
      <c r="AH18" s="27">
        <v>2</v>
      </c>
      <c r="AI18" s="27">
        <v>2</v>
      </c>
      <c r="AJ18" s="27">
        <v>2</v>
      </c>
      <c r="AK18" s="27">
        <v>2</v>
      </c>
      <c r="AL18" s="27">
        <v>2</v>
      </c>
      <c r="AM18" s="27">
        <v>2</v>
      </c>
      <c r="AN18" s="27">
        <v>2</v>
      </c>
      <c r="AO18" s="27">
        <v>2</v>
      </c>
      <c r="AP18" s="27">
        <v>2</v>
      </c>
      <c r="AQ18" s="27">
        <v>2</v>
      </c>
      <c r="AR18" s="27">
        <v>2</v>
      </c>
      <c r="AS18" s="27">
        <v>2</v>
      </c>
      <c r="AT18" s="27">
        <v>2</v>
      </c>
      <c r="AU18" s="27">
        <v>4</v>
      </c>
      <c r="AV18" s="27">
        <v>4</v>
      </c>
      <c r="AW18" s="34">
        <f t="shared" si="2"/>
        <v>58</v>
      </c>
      <c r="AX18" s="46"/>
      <c r="AY18" s="47"/>
      <c r="AZ18" s="47"/>
      <c r="BA18" s="47"/>
      <c r="BB18" s="47"/>
      <c r="BC18" s="47"/>
      <c r="BD18" s="47"/>
      <c r="BE18" s="47"/>
      <c r="BF18" s="47"/>
      <c r="BG18" s="535">
        <f>V18+AW18</f>
        <v>58</v>
      </c>
    </row>
    <row r="19" spans="1:59" ht="15.75" thickBot="1">
      <c r="A19" s="24"/>
      <c r="B19" s="18"/>
      <c r="C19" s="696"/>
      <c r="D19" s="555" t="s">
        <v>207</v>
      </c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83"/>
      <c r="V19" s="582">
        <f>SUM(E19:U19)</f>
        <v>0</v>
      </c>
      <c r="W19" s="75"/>
      <c r="X19" s="83"/>
      <c r="Y19" s="531"/>
      <c r="Z19" s="529"/>
      <c r="AA19" s="530"/>
      <c r="AB19" s="529"/>
      <c r="AC19" s="529"/>
      <c r="AD19" s="529"/>
      <c r="AE19" s="529"/>
      <c r="AF19" s="529"/>
      <c r="AG19" s="529"/>
      <c r="AH19" s="529"/>
      <c r="AI19" s="529"/>
      <c r="AJ19" s="529">
        <v>2</v>
      </c>
      <c r="AK19" s="529"/>
      <c r="AL19" s="529"/>
      <c r="AM19" s="529"/>
      <c r="AN19" s="529"/>
      <c r="AO19" s="529"/>
      <c r="AP19" s="529"/>
      <c r="AQ19" s="529"/>
      <c r="AR19" s="529"/>
      <c r="AS19" s="529"/>
      <c r="AT19" s="529"/>
      <c r="AU19" s="529"/>
      <c r="AV19" s="532"/>
      <c r="AW19" s="34">
        <f t="shared" si="2"/>
        <v>2</v>
      </c>
      <c r="AX19" s="77"/>
      <c r="AY19" s="78"/>
      <c r="AZ19" s="78"/>
      <c r="BA19" s="78"/>
      <c r="BB19" s="78"/>
      <c r="BC19" s="78"/>
      <c r="BD19" s="78"/>
      <c r="BE19" s="78"/>
      <c r="BF19" s="78"/>
      <c r="BG19" s="519"/>
    </row>
    <row r="20" spans="1:59" ht="15" customHeight="1" thickBot="1">
      <c r="A20" s="581"/>
      <c r="B20" s="580" t="s">
        <v>16</v>
      </c>
      <c r="C20" s="579" t="s">
        <v>17</v>
      </c>
      <c r="D20" s="578" t="s">
        <v>211</v>
      </c>
      <c r="E20" s="566">
        <f aca="true" t="shared" si="3" ref="E20:U20">E21</f>
        <v>6</v>
      </c>
      <c r="F20" s="566">
        <f t="shared" si="3"/>
        <v>6</v>
      </c>
      <c r="G20" s="566">
        <f t="shared" si="3"/>
        <v>6</v>
      </c>
      <c r="H20" s="566">
        <f t="shared" si="3"/>
        <v>6</v>
      </c>
      <c r="I20" s="566">
        <f t="shared" si="3"/>
        <v>6</v>
      </c>
      <c r="J20" s="566">
        <f t="shared" si="3"/>
        <v>8</v>
      </c>
      <c r="K20" s="566">
        <f t="shared" si="3"/>
        <v>8</v>
      </c>
      <c r="L20" s="566">
        <f t="shared" si="3"/>
        <v>8</v>
      </c>
      <c r="M20" s="566">
        <f t="shared" si="3"/>
        <v>6</v>
      </c>
      <c r="N20" s="566">
        <f t="shared" si="3"/>
        <v>6</v>
      </c>
      <c r="O20" s="566">
        <f t="shared" si="3"/>
        <v>0</v>
      </c>
      <c r="P20" s="566">
        <f t="shared" si="3"/>
        <v>6</v>
      </c>
      <c r="Q20" s="566">
        <f t="shared" si="3"/>
        <v>0</v>
      </c>
      <c r="R20" s="566">
        <f t="shared" si="3"/>
        <v>0</v>
      </c>
      <c r="S20" s="566">
        <f t="shared" si="3"/>
        <v>0</v>
      </c>
      <c r="T20" s="566">
        <f t="shared" si="3"/>
        <v>0</v>
      </c>
      <c r="U20" s="566">
        <f t="shared" si="3"/>
        <v>0</v>
      </c>
      <c r="V20" s="577">
        <f>SUM(E20:U20)</f>
        <v>72</v>
      </c>
      <c r="W20" s="576"/>
      <c r="X20" s="575"/>
      <c r="Y20" s="574"/>
      <c r="Z20" s="573"/>
      <c r="AA20" s="572"/>
      <c r="AB20" s="572"/>
      <c r="AC20" s="572"/>
      <c r="AD20" s="572"/>
      <c r="AE20" s="572"/>
      <c r="AF20" s="572"/>
      <c r="AG20" s="572"/>
      <c r="AH20" s="572"/>
      <c r="AI20" s="572"/>
      <c r="AJ20" s="572"/>
      <c r="AK20" s="572"/>
      <c r="AL20" s="572"/>
      <c r="AM20" s="572"/>
      <c r="AN20" s="572"/>
      <c r="AO20" s="572"/>
      <c r="AP20" s="572"/>
      <c r="AQ20" s="572"/>
      <c r="AR20" s="572"/>
      <c r="AS20" s="572"/>
      <c r="AT20" s="572"/>
      <c r="AU20" s="572"/>
      <c r="AV20" s="571"/>
      <c r="AW20" s="567"/>
      <c r="AX20" s="570"/>
      <c r="AY20" s="569"/>
      <c r="AZ20" s="569"/>
      <c r="BA20" s="569"/>
      <c r="BB20" s="569"/>
      <c r="BC20" s="569"/>
      <c r="BD20" s="569"/>
      <c r="BE20" s="569"/>
      <c r="BF20" s="568"/>
      <c r="BG20" s="567">
        <f>SUM(V20+AW20)</f>
        <v>72</v>
      </c>
    </row>
    <row r="21" spans="1:59" ht="15.75" thickBot="1">
      <c r="A21" s="690" t="s">
        <v>223</v>
      </c>
      <c r="B21" s="18" t="s">
        <v>18</v>
      </c>
      <c r="C21" s="89" t="s">
        <v>5</v>
      </c>
      <c r="D21" s="537" t="s">
        <v>213</v>
      </c>
      <c r="E21" s="536">
        <v>6</v>
      </c>
      <c r="F21" s="28">
        <v>6</v>
      </c>
      <c r="G21" s="28">
        <v>6</v>
      </c>
      <c r="H21" s="28">
        <v>6</v>
      </c>
      <c r="I21" s="28">
        <v>6</v>
      </c>
      <c r="J21" s="28">
        <v>8</v>
      </c>
      <c r="K21" s="28">
        <v>8</v>
      </c>
      <c r="L21" s="28">
        <v>8</v>
      </c>
      <c r="M21" s="28">
        <v>6</v>
      </c>
      <c r="N21" s="28">
        <v>6</v>
      </c>
      <c r="O21" s="28"/>
      <c r="P21" s="28">
        <v>6</v>
      </c>
      <c r="Q21" s="28"/>
      <c r="R21" s="28"/>
      <c r="S21" s="28"/>
      <c r="T21" s="28"/>
      <c r="U21" s="64"/>
      <c r="V21" s="566">
        <f>SUM(E21:U21)</f>
        <v>72</v>
      </c>
      <c r="W21" s="39"/>
      <c r="X21" s="40"/>
      <c r="Y21" s="29"/>
      <c r="Z21" s="28"/>
      <c r="AA21" s="29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356"/>
      <c r="AW21" s="31">
        <f>SUM(Z21:AV21)</f>
        <v>0</v>
      </c>
      <c r="AX21" s="44"/>
      <c r="AY21" s="45"/>
      <c r="AZ21" s="45"/>
      <c r="BA21" s="45"/>
      <c r="BB21" s="45"/>
      <c r="BC21" s="45"/>
      <c r="BD21" s="45"/>
      <c r="BE21" s="45"/>
      <c r="BF21" s="45"/>
      <c r="BG21" s="535">
        <f>SUM(V21+AW21)</f>
        <v>72</v>
      </c>
    </row>
    <row r="22" spans="1:59" ht="13.5" customHeight="1" thickBot="1">
      <c r="A22" s="691"/>
      <c r="B22" s="565" t="s">
        <v>21</v>
      </c>
      <c r="C22" s="564" t="s">
        <v>222</v>
      </c>
      <c r="D22" s="563" t="s">
        <v>211</v>
      </c>
      <c r="E22" s="562">
        <f aca="true" t="shared" si="4" ref="E22:V22">E23+E24+E25+E26+E27+E28+E29+E30+E31+E32+E33+E34+E37+E38+E35+E36</f>
        <v>18</v>
      </c>
      <c r="F22" s="562">
        <f t="shared" si="4"/>
        <v>18</v>
      </c>
      <c r="G22" s="562">
        <f t="shared" si="4"/>
        <v>18</v>
      </c>
      <c r="H22" s="562">
        <f t="shared" si="4"/>
        <v>18</v>
      </c>
      <c r="I22" s="562">
        <f t="shared" si="4"/>
        <v>18</v>
      </c>
      <c r="J22" s="562">
        <f t="shared" si="4"/>
        <v>18</v>
      </c>
      <c r="K22" s="562">
        <f t="shared" si="4"/>
        <v>16</v>
      </c>
      <c r="L22" s="562">
        <f t="shared" si="4"/>
        <v>14</v>
      </c>
      <c r="M22" s="562">
        <f t="shared" si="4"/>
        <v>16</v>
      </c>
      <c r="N22" s="562">
        <f t="shared" si="4"/>
        <v>8</v>
      </c>
      <c r="O22" s="562">
        <f t="shared" si="4"/>
        <v>12</v>
      </c>
      <c r="P22" s="562">
        <f t="shared" si="4"/>
        <v>6</v>
      </c>
      <c r="Q22" s="562">
        <f t="shared" si="4"/>
        <v>12</v>
      </c>
      <c r="R22" s="562">
        <f t="shared" si="4"/>
        <v>12</v>
      </c>
      <c r="S22" s="562">
        <f t="shared" si="4"/>
        <v>14</v>
      </c>
      <c r="T22" s="562">
        <f t="shared" si="4"/>
        <v>12</v>
      </c>
      <c r="U22" s="562">
        <f t="shared" si="4"/>
        <v>14</v>
      </c>
      <c r="V22" s="562">
        <f t="shared" si="4"/>
        <v>244</v>
      </c>
      <c r="W22" s="562"/>
      <c r="X22" s="562"/>
      <c r="Y22" s="562">
        <f aca="true" t="shared" si="5" ref="Y22:AW22">Y23+Y24+Y25+Y26+Y27+Y28+Y29+Y30+Y31+Y32+Y33+Y34+Y37+Y38+Y35+Y36</f>
        <v>8</v>
      </c>
      <c r="Z22" s="562">
        <f t="shared" si="5"/>
        <v>8</v>
      </c>
      <c r="AA22" s="562">
        <f t="shared" si="5"/>
        <v>6</v>
      </c>
      <c r="AB22" s="562">
        <f t="shared" si="5"/>
        <v>10</v>
      </c>
      <c r="AC22" s="562">
        <f t="shared" si="5"/>
        <v>8</v>
      </c>
      <c r="AD22" s="562">
        <f t="shared" si="5"/>
        <v>10</v>
      </c>
      <c r="AE22" s="562">
        <f t="shared" si="5"/>
        <v>8</v>
      </c>
      <c r="AF22" s="562">
        <f t="shared" si="5"/>
        <v>8</v>
      </c>
      <c r="AG22" s="562">
        <f t="shared" si="5"/>
        <v>8</v>
      </c>
      <c r="AH22" s="562">
        <f t="shared" si="5"/>
        <v>10</v>
      </c>
      <c r="AI22" s="562">
        <f t="shared" si="5"/>
        <v>8</v>
      </c>
      <c r="AJ22" s="562">
        <f t="shared" si="5"/>
        <v>8</v>
      </c>
      <c r="AK22" s="562">
        <f t="shared" si="5"/>
        <v>10</v>
      </c>
      <c r="AL22" s="562">
        <f t="shared" si="5"/>
        <v>10</v>
      </c>
      <c r="AM22" s="562">
        <f t="shared" si="5"/>
        <v>8</v>
      </c>
      <c r="AN22" s="562">
        <f t="shared" si="5"/>
        <v>8</v>
      </c>
      <c r="AO22" s="562">
        <f t="shared" si="5"/>
        <v>8</v>
      </c>
      <c r="AP22" s="562">
        <f t="shared" si="5"/>
        <v>8</v>
      </c>
      <c r="AQ22" s="562">
        <f t="shared" si="5"/>
        <v>8</v>
      </c>
      <c r="AR22" s="562">
        <f t="shared" si="5"/>
        <v>10</v>
      </c>
      <c r="AS22" s="562">
        <f t="shared" si="5"/>
        <v>8</v>
      </c>
      <c r="AT22" s="562">
        <f t="shared" si="5"/>
        <v>10</v>
      </c>
      <c r="AU22" s="562">
        <f t="shared" si="5"/>
        <v>6</v>
      </c>
      <c r="AV22" s="562">
        <f t="shared" si="5"/>
        <v>11</v>
      </c>
      <c r="AW22" s="562">
        <f t="shared" si="5"/>
        <v>205</v>
      </c>
      <c r="AX22" s="410"/>
      <c r="AY22" s="484"/>
      <c r="AZ22" s="484"/>
      <c r="BA22" s="484"/>
      <c r="BB22" s="484"/>
      <c r="BC22" s="484"/>
      <c r="BD22" s="484"/>
      <c r="BE22" s="484"/>
      <c r="BF22" s="484"/>
      <c r="BG22" s="561" t="e">
        <f>BG23+BG26+BG29+BG32+BG37+#REF!+#REF!</f>
        <v>#REF!</v>
      </c>
    </row>
    <row r="23" spans="1:59" ht="15">
      <c r="A23" s="691"/>
      <c r="B23" s="720" t="s">
        <v>23</v>
      </c>
      <c r="C23" s="707" t="s">
        <v>43</v>
      </c>
      <c r="D23" s="537" t="s">
        <v>213</v>
      </c>
      <c r="E23" s="536">
        <v>8</v>
      </c>
      <c r="F23" s="28">
        <v>8</v>
      </c>
      <c r="G23" s="28">
        <v>8</v>
      </c>
      <c r="H23" s="28">
        <v>8</v>
      </c>
      <c r="I23" s="28">
        <v>8</v>
      </c>
      <c r="J23" s="28">
        <v>8</v>
      </c>
      <c r="K23" s="28">
        <v>6</v>
      </c>
      <c r="L23" s="28">
        <v>6</v>
      </c>
      <c r="M23" s="28">
        <v>4</v>
      </c>
      <c r="N23" s="28">
        <v>2</v>
      </c>
      <c r="O23" s="28"/>
      <c r="P23" s="28">
        <v>4</v>
      </c>
      <c r="Q23" s="28">
        <v>4</v>
      </c>
      <c r="R23" s="28">
        <v>6</v>
      </c>
      <c r="S23" s="28">
        <v>6</v>
      </c>
      <c r="T23" s="28">
        <v>6</v>
      </c>
      <c r="U23" s="356">
        <v>2</v>
      </c>
      <c r="V23" s="31">
        <f aca="true" t="shared" si="6" ref="V23:V34">SUM(E23:U23)</f>
        <v>94</v>
      </c>
      <c r="W23" s="39"/>
      <c r="X23" s="40"/>
      <c r="Y23" s="29"/>
      <c r="Z23" s="28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74"/>
      <c r="AT23" s="74"/>
      <c r="AU23" s="29"/>
      <c r="AV23" s="560"/>
      <c r="AW23" s="31">
        <f>Y23+Z23+AA23+AB23+AC23+AD23+AE23+AF23+AG23+AH23+AI23+AJ23+AK23+AL23+AM23+AN23+AO23+AP23+AQ23+AR23+AS23</f>
        <v>0</v>
      </c>
      <c r="AX23" s="44"/>
      <c r="AY23" s="45"/>
      <c r="AZ23" s="45"/>
      <c r="BA23" s="45"/>
      <c r="BB23" s="45"/>
      <c r="BC23" s="45"/>
      <c r="BD23" s="45"/>
      <c r="BE23" s="45"/>
      <c r="BF23" s="45"/>
      <c r="BG23" s="535">
        <f>SUM(V23+AW23)</f>
        <v>94</v>
      </c>
    </row>
    <row r="24" spans="1:59" ht="15">
      <c r="A24" s="691"/>
      <c r="B24" s="721"/>
      <c r="C24" s="693"/>
      <c r="D24" s="555" t="s">
        <v>207</v>
      </c>
      <c r="E24" s="8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>
        <v>2</v>
      </c>
      <c r="R24" s="17"/>
      <c r="S24" s="17"/>
      <c r="T24" s="17"/>
      <c r="U24" s="30"/>
      <c r="V24" s="31">
        <f t="shared" si="6"/>
        <v>2</v>
      </c>
      <c r="W24" s="41"/>
      <c r="X24" s="42"/>
      <c r="Y24" s="173"/>
      <c r="Z24" s="554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143"/>
      <c r="AW24" s="558">
        <f aca="true" t="shared" si="7" ref="AW24:AW38">SUM(Y24:AV24)</f>
        <v>0</v>
      </c>
      <c r="AX24" s="46"/>
      <c r="AY24" s="47"/>
      <c r="AZ24" s="47"/>
      <c r="BA24" s="47"/>
      <c r="BB24" s="47"/>
      <c r="BC24" s="47"/>
      <c r="BD24" s="47"/>
      <c r="BE24" s="47"/>
      <c r="BF24" s="47"/>
      <c r="BG24" s="553">
        <f>SUM(V24+AW24)</f>
        <v>2</v>
      </c>
    </row>
    <row r="25" spans="1:59" ht="15">
      <c r="A25" s="691"/>
      <c r="B25" s="685"/>
      <c r="C25" s="694"/>
      <c r="D25" s="556" t="s">
        <v>220</v>
      </c>
      <c r="E25" s="8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R25" s="17"/>
      <c r="S25" s="17"/>
      <c r="T25" s="559"/>
      <c r="U25" s="65">
        <v>6</v>
      </c>
      <c r="V25" s="31">
        <f t="shared" si="6"/>
        <v>6</v>
      </c>
      <c r="W25" s="41"/>
      <c r="X25" s="42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558">
        <f t="shared" si="7"/>
        <v>0</v>
      </c>
      <c r="AX25" s="46"/>
      <c r="AY25" s="47"/>
      <c r="AZ25" s="47"/>
      <c r="BA25" s="47"/>
      <c r="BB25" s="47"/>
      <c r="BC25" s="47"/>
      <c r="BD25" s="47"/>
      <c r="BE25" s="47"/>
      <c r="BF25" s="47"/>
      <c r="BG25" s="553"/>
    </row>
    <row r="26" spans="1:59" ht="15">
      <c r="A26" s="691"/>
      <c r="B26" s="692" t="s">
        <v>24</v>
      </c>
      <c r="C26" s="700" t="s">
        <v>45</v>
      </c>
      <c r="D26" s="537" t="s">
        <v>213</v>
      </c>
      <c r="E26" s="552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551"/>
      <c r="V26" s="31">
        <f t="shared" si="6"/>
        <v>0</v>
      </c>
      <c r="W26" s="41"/>
      <c r="X26" s="42"/>
      <c r="Y26" s="173">
        <v>4</v>
      </c>
      <c r="Z26" s="173">
        <v>4</v>
      </c>
      <c r="AA26" s="173">
        <v>4</v>
      </c>
      <c r="AB26" s="173">
        <v>4</v>
      </c>
      <c r="AC26" s="173">
        <v>4</v>
      </c>
      <c r="AD26" s="173">
        <v>4</v>
      </c>
      <c r="AE26" s="173">
        <v>4</v>
      </c>
      <c r="AF26" s="173">
        <v>4</v>
      </c>
      <c r="AG26" s="173">
        <v>4</v>
      </c>
      <c r="AH26" s="173">
        <v>4</v>
      </c>
      <c r="AI26" s="173">
        <v>4</v>
      </c>
      <c r="AJ26" s="173">
        <v>4</v>
      </c>
      <c r="AK26" s="173">
        <v>4</v>
      </c>
      <c r="AL26" s="173">
        <v>4</v>
      </c>
      <c r="AM26" s="173">
        <v>4</v>
      </c>
      <c r="AN26" s="173">
        <v>4</v>
      </c>
      <c r="AO26" s="173">
        <v>4</v>
      </c>
      <c r="AP26" s="173">
        <v>4</v>
      </c>
      <c r="AQ26" s="173">
        <v>4</v>
      </c>
      <c r="AR26" s="173">
        <v>4</v>
      </c>
      <c r="AS26" s="173">
        <v>4</v>
      </c>
      <c r="AT26" s="173"/>
      <c r="AU26" s="173"/>
      <c r="AV26" s="173"/>
      <c r="AW26" s="34">
        <f t="shared" si="7"/>
        <v>84</v>
      </c>
      <c r="AX26" s="46"/>
      <c r="AY26" s="47"/>
      <c r="AZ26" s="47"/>
      <c r="BA26" s="47"/>
      <c r="BB26" s="47"/>
      <c r="BC26" s="47"/>
      <c r="BD26" s="47"/>
      <c r="BE26" s="47"/>
      <c r="BF26" s="47"/>
      <c r="BG26" s="535">
        <f>SUM(V26+AW26)</f>
        <v>84</v>
      </c>
    </row>
    <row r="27" spans="1:59" ht="15">
      <c r="A27" s="691"/>
      <c r="B27" s="693"/>
      <c r="C27" s="701"/>
      <c r="D27" s="555" t="s">
        <v>207</v>
      </c>
      <c r="E27" s="552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551"/>
      <c r="V27" s="31">
        <f t="shared" si="6"/>
        <v>0</v>
      </c>
      <c r="W27" s="41"/>
      <c r="X27" s="42"/>
      <c r="Y27" s="210"/>
      <c r="Z27" s="27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>
        <v>2</v>
      </c>
      <c r="AL27" s="210"/>
      <c r="AM27" s="210"/>
      <c r="AN27" s="210"/>
      <c r="AO27" s="210"/>
      <c r="AP27" s="210"/>
      <c r="AQ27" s="210"/>
      <c r="AR27" s="210"/>
      <c r="AS27" s="210"/>
      <c r="AT27" s="26"/>
      <c r="AU27" s="210"/>
      <c r="AV27" s="550"/>
      <c r="AW27" s="34">
        <f t="shared" si="7"/>
        <v>2</v>
      </c>
      <c r="AX27" s="46"/>
      <c r="AY27" s="47"/>
      <c r="AZ27" s="47"/>
      <c r="BA27" s="47"/>
      <c r="BB27" s="47"/>
      <c r="BC27" s="47"/>
      <c r="BD27" s="47"/>
      <c r="BE27" s="47"/>
      <c r="BF27" s="47"/>
      <c r="BG27" s="535"/>
    </row>
    <row r="28" spans="1:59" ht="15">
      <c r="A28" s="691"/>
      <c r="B28" s="694"/>
      <c r="C28" s="702"/>
      <c r="D28" s="556" t="s">
        <v>220</v>
      </c>
      <c r="E28" s="84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0"/>
      <c r="V28" s="31">
        <f t="shared" si="6"/>
        <v>0</v>
      </c>
      <c r="W28" s="41"/>
      <c r="X28" s="42"/>
      <c r="Y28" s="173"/>
      <c r="Z28" s="554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557">
        <v>6</v>
      </c>
      <c r="AU28" s="26"/>
      <c r="AV28" s="143"/>
      <c r="AW28" s="34">
        <f t="shared" si="7"/>
        <v>6</v>
      </c>
      <c r="AX28" s="46"/>
      <c r="AY28" s="47"/>
      <c r="AZ28" s="47"/>
      <c r="BA28" s="47"/>
      <c r="BB28" s="47"/>
      <c r="BC28" s="47"/>
      <c r="BD28" s="47"/>
      <c r="BE28" s="47"/>
      <c r="BF28" s="47"/>
      <c r="BG28" s="553">
        <f>SUM(V28+AW28)</f>
        <v>6</v>
      </c>
    </row>
    <row r="29" spans="1:59" ht="15">
      <c r="A29" s="691"/>
      <c r="B29" s="692" t="s">
        <v>25</v>
      </c>
      <c r="C29" s="700" t="s">
        <v>221</v>
      </c>
      <c r="D29" s="537" t="s">
        <v>213</v>
      </c>
      <c r="E29" s="552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551"/>
      <c r="V29" s="31">
        <f t="shared" si="6"/>
        <v>0</v>
      </c>
      <c r="W29" s="41"/>
      <c r="X29" s="42"/>
      <c r="Y29" s="210">
        <v>4</v>
      </c>
      <c r="Z29" s="27">
        <v>4</v>
      </c>
      <c r="AA29" s="27">
        <v>2</v>
      </c>
      <c r="AB29" s="27">
        <v>4</v>
      </c>
      <c r="AC29" s="27">
        <v>2</v>
      </c>
      <c r="AD29" s="27">
        <v>4</v>
      </c>
      <c r="AE29" s="27">
        <v>2</v>
      </c>
      <c r="AF29" s="27">
        <v>2</v>
      </c>
      <c r="AG29" s="27">
        <v>2</v>
      </c>
      <c r="AH29" s="27">
        <v>2</v>
      </c>
      <c r="AI29" s="27">
        <v>2</v>
      </c>
      <c r="AJ29" s="27">
        <v>2</v>
      </c>
      <c r="AK29" s="27">
        <v>2</v>
      </c>
      <c r="AL29" s="27">
        <v>2</v>
      </c>
      <c r="AM29" s="27">
        <v>2</v>
      </c>
      <c r="AN29" s="27">
        <v>2</v>
      </c>
      <c r="AO29" s="27">
        <v>2</v>
      </c>
      <c r="AP29" s="27">
        <v>2</v>
      </c>
      <c r="AQ29" s="27">
        <v>2</v>
      </c>
      <c r="AR29" s="27">
        <v>4</v>
      </c>
      <c r="AS29" s="27">
        <v>2</v>
      </c>
      <c r="AT29" s="27">
        <v>2</v>
      </c>
      <c r="AU29" s="27">
        <v>2</v>
      </c>
      <c r="AV29" s="27">
        <v>4</v>
      </c>
      <c r="AW29" s="34">
        <f t="shared" si="7"/>
        <v>60</v>
      </c>
      <c r="AX29" s="46"/>
      <c r="AY29" s="47"/>
      <c r="AZ29" s="47"/>
      <c r="BA29" s="47"/>
      <c r="BB29" s="47"/>
      <c r="BC29" s="47"/>
      <c r="BD29" s="47"/>
      <c r="BE29" s="47"/>
      <c r="BF29" s="47"/>
      <c r="BG29" s="535">
        <f>SUM(V29+AW29)</f>
        <v>60</v>
      </c>
    </row>
    <row r="30" spans="1:59" ht="15">
      <c r="A30" s="691"/>
      <c r="B30" s="693"/>
      <c r="C30" s="701"/>
      <c r="D30" s="555" t="s">
        <v>207</v>
      </c>
      <c r="E30" s="552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551"/>
      <c r="V30" s="31">
        <f t="shared" si="6"/>
        <v>0</v>
      </c>
      <c r="W30" s="41"/>
      <c r="X30" s="42"/>
      <c r="Y30" s="210"/>
      <c r="Z30" s="27"/>
      <c r="AA30" s="210"/>
      <c r="AB30" s="210"/>
      <c r="AC30" s="210"/>
      <c r="AD30" s="210"/>
      <c r="AE30" s="210"/>
      <c r="AF30" s="210"/>
      <c r="AG30" s="210"/>
      <c r="AH30" s="210">
        <v>2</v>
      </c>
      <c r="AI30" s="210"/>
      <c r="AJ30" s="210"/>
      <c r="AK30" s="210"/>
      <c r="AL30" s="210">
        <v>2</v>
      </c>
      <c r="AM30" s="210"/>
      <c r="AN30" s="210"/>
      <c r="AO30" s="210"/>
      <c r="AP30" s="210"/>
      <c r="AQ30" s="210"/>
      <c r="AR30" s="210"/>
      <c r="AS30" s="210"/>
      <c r="AT30" s="210"/>
      <c r="AU30" s="210">
        <v>2</v>
      </c>
      <c r="AV30" s="550"/>
      <c r="AW30" s="34">
        <f t="shared" si="7"/>
        <v>6</v>
      </c>
      <c r="AX30" s="46"/>
      <c r="AY30" s="47"/>
      <c r="AZ30" s="47"/>
      <c r="BA30" s="47"/>
      <c r="BB30" s="47"/>
      <c r="BC30" s="47"/>
      <c r="BD30" s="47"/>
      <c r="BE30" s="47"/>
      <c r="BF30" s="47"/>
      <c r="BG30" s="535"/>
    </row>
    <row r="31" spans="1:59" ht="15">
      <c r="A31" s="691"/>
      <c r="B31" s="694"/>
      <c r="C31" s="702"/>
      <c r="D31" s="556" t="s">
        <v>220</v>
      </c>
      <c r="E31" s="84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30"/>
      <c r="V31" s="31">
        <f t="shared" si="6"/>
        <v>0</v>
      </c>
      <c r="W31" s="41"/>
      <c r="X31" s="42"/>
      <c r="Y31" s="173"/>
      <c r="Z31" s="554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169">
        <v>6</v>
      </c>
      <c r="AW31" s="34">
        <f t="shared" si="7"/>
        <v>6</v>
      </c>
      <c r="AX31" s="46"/>
      <c r="AY31" s="47"/>
      <c r="AZ31" s="47"/>
      <c r="BA31" s="47"/>
      <c r="BB31" s="47"/>
      <c r="BC31" s="47"/>
      <c r="BD31" s="47"/>
      <c r="BE31" s="47"/>
      <c r="BF31" s="47"/>
      <c r="BG31" s="553">
        <f>SUM(V31+AW31)</f>
        <v>6</v>
      </c>
    </row>
    <row r="32" spans="1:59" ht="15">
      <c r="A32" s="691"/>
      <c r="B32" s="698" t="s">
        <v>44</v>
      </c>
      <c r="C32" s="700" t="s">
        <v>48</v>
      </c>
      <c r="D32" s="537" t="s">
        <v>213</v>
      </c>
      <c r="E32" s="550">
        <v>8</v>
      </c>
      <c r="F32" s="551">
        <v>8</v>
      </c>
      <c r="G32" s="551">
        <v>8</v>
      </c>
      <c r="H32" s="551">
        <v>8</v>
      </c>
      <c r="I32" s="551">
        <v>8</v>
      </c>
      <c r="J32" s="551">
        <v>8</v>
      </c>
      <c r="K32" s="551">
        <v>6</v>
      </c>
      <c r="L32" s="551">
        <v>6</v>
      </c>
      <c r="M32" s="551">
        <v>8</v>
      </c>
      <c r="N32" s="551">
        <v>4</v>
      </c>
      <c r="O32" s="551">
        <v>6</v>
      </c>
      <c r="P32" s="551"/>
      <c r="Q32" s="551"/>
      <c r="R32" s="551"/>
      <c r="S32" s="551"/>
      <c r="T32" s="551"/>
      <c r="U32" s="551"/>
      <c r="V32" s="31">
        <f t="shared" si="6"/>
        <v>78</v>
      </c>
      <c r="W32" s="41"/>
      <c r="X32" s="42"/>
      <c r="Y32" s="210"/>
      <c r="Z32" s="27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550"/>
      <c r="AW32" s="34">
        <f t="shared" si="7"/>
        <v>0</v>
      </c>
      <c r="AX32" s="46"/>
      <c r="AY32" s="47"/>
      <c r="AZ32" s="47"/>
      <c r="BA32" s="47"/>
      <c r="BB32" s="47"/>
      <c r="BC32" s="47"/>
      <c r="BD32" s="47"/>
      <c r="BE32" s="47"/>
      <c r="BF32" s="47"/>
      <c r="BG32" s="535">
        <f>SUM(V32+AW32)</f>
        <v>78</v>
      </c>
    </row>
    <row r="33" spans="1:59" ht="15">
      <c r="A33" s="691"/>
      <c r="B33" s="699"/>
      <c r="C33" s="701"/>
      <c r="D33" s="555" t="s">
        <v>207</v>
      </c>
      <c r="E33" s="552"/>
      <c r="F33" s="27"/>
      <c r="G33" s="27"/>
      <c r="H33" s="27"/>
      <c r="I33" s="27"/>
      <c r="J33" s="27"/>
      <c r="K33" s="27">
        <v>2</v>
      </c>
      <c r="L33" s="27"/>
      <c r="M33" s="27"/>
      <c r="N33" s="27"/>
      <c r="P33" s="27"/>
      <c r="Q33" s="27"/>
      <c r="R33" s="30"/>
      <c r="S33" s="30"/>
      <c r="T33" s="27"/>
      <c r="U33" s="551"/>
      <c r="V33" s="31">
        <f t="shared" si="6"/>
        <v>2</v>
      </c>
      <c r="W33" s="41"/>
      <c r="X33" s="42"/>
      <c r="Y33" s="210"/>
      <c r="Z33" s="27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550"/>
      <c r="AW33" s="34">
        <f t="shared" si="7"/>
        <v>0</v>
      </c>
      <c r="AX33" s="46"/>
      <c r="AY33" s="47"/>
      <c r="AZ33" s="47"/>
      <c r="BA33" s="47"/>
      <c r="BB33" s="47"/>
      <c r="BC33" s="47"/>
      <c r="BD33" s="47"/>
      <c r="BE33" s="47"/>
      <c r="BF33" s="47"/>
      <c r="BG33" s="535"/>
    </row>
    <row r="34" spans="1:59" ht="15">
      <c r="A34" s="691"/>
      <c r="B34" s="710"/>
      <c r="C34" s="702"/>
      <c r="D34" s="556" t="s">
        <v>220</v>
      </c>
      <c r="E34" s="84"/>
      <c r="F34" s="17"/>
      <c r="G34" s="17"/>
      <c r="H34" s="17"/>
      <c r="I34" s="17"/>
      <c r="J34" s="17"/>
      <c r="K34" s="17"/>
      <c r="L34" s="17"/>
      <c r="M34" s="17"/>
      <c r="N34" s="17"/>
      <c r="O34" s="65">
        <v>6</v>
      </c>
      <c r="P34" s="17"/>
      <c r="Q34" s="17"/>
      <c r="R34" s="17"/>
      <c r="S34" s="17"/>
      <c r="T34" s="17"/>
      <c r="U34" s="30"/>
      <c r="V34" s="31">
        <f t="shared" si="6"/>
        <v>6</v>
      </c>
      <c r="W34" s="41"/>
      <c r="X34" s="42"/>
      <c r="Y34" s="173"/>
      <c r="Z34" s="554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143"/>
      <c r="AW34" s="34">
        <f t="shared" si="7"/>
        <v>0</v>
      </c>
      <c r="AX34" s="46"/>
      <c r="AY34" s="47"/>
      <c r="AZ34" s="47"/>
      <c r="BA34" s="47"/>
      <c r="BB34" s="47"/>
      <c r="BC34" s="47"/>
      <c r="BD34" s="47"/>
      <c r="BE34" s="47"/>
      <c r="BF34" s="47"/>
      <c r="BG34" s="553">
        <f>SUM(V34+AW34)</f>
        <v>6</v>
      </c>
    </row>
    <row r="35" spans="1:59" ht="15">
      <c r="A35" s="691"/>
      <c r="B35" s="684" t="s">
        <v>219</v>
      </c>
      <c r="C35" s="686" t="s">
        <v>75</v>
      </c>
      <c r="D35" s="537" t="s">
        <v>213</v>
      </c>
      <c r="E35" s="84"/>
      <c r="F35" s="17"/>
      <c r="G35" s="26"/>
      <c r="H35" s="17"/>
      <c r="I35" s="2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30"/>
      <c r="V35" s="31"/>
      <c r="W35" s="41"/>
      <c r="X35" s="42"/>
      <c r="Y35" s="173"/>
      <c r="Z35" s="554"/>
      <c r="AA35" s="26"/>
      <c r="AB35" s="26">
        <v>2</v>
      </c>
      <c r="AC35" s="26">
        <v>2</v>
      </c>
      <c r="AD35" s="26">
        <v>2</v>
      </c>
      <c r="AE35" s="26">
        <v>2</v>
      </c>
      <c r="AF35" s="26">
        <v>2</v>
      </c>
      <c r="AG35" s="26">
        <v>2</v>
      </c>
      <c r="AH35" s="26">
        <v>2</v>
      </c>
      <c r="AI35" s="26">
        <v>2</v>
      </c>
      <c r="AJ35" s="26">
        <v>2</v>
      </c>
      <c r="AK35" s="26">
        <v>2</v>
      </c>
      <c r="AL35" s="26">
        <v>2</v>
      </c>
      <c r="AM35" s="26"/>
      <c r="AN35" s="26">
        <v>2</v>
      </c>
      <c r="AO35" s="26">
        <v>2</v>
      </c>
      <c r="AP35" s="26">
        <v>2</v>
      </c>
      <c r="AQ35" s="26">
        <v>2</v>
      </c>
      <c r="AR35" s="26">
        <v>2</v>
      </c>
      <c r="AS35" s="26">
        <v>2</v>
      </c>
      <c r="AT35" s="26">
        <v>2</v>
      </c>
      <c r="AU35" s="26">
        <v>2</v>
      </c>
      <c r="AV35" s="143">
        <v>1</v>
      </c>
      <c r="AW35" s="34">
        <f t="shared" si="7"/>
        <v>39</v>
      </c>
      <c r="AX35" s="46"/>
      <c r="AY35" s="47"/>
      <c r="AZ35" s="47"/>
      <c r="BA35" s="47"/>
      <c r="BB35" s="47"/>
      <c r="BC35" s="47"/>
      <c r="BD35" s="47"/>
      <c r="BE35" s="47"/>
      <c r="BF35" s="47"/>
      <c r="BG35" s="553"/>
    </row>
    <row r="36" spans="1:59" ht="15">
      <c r="A36" s="691"/>
      <c r="B36" s="685"/>
      <c r="C36" s="687"/>
      <c r="D36" s="555" t="s">
        <v>207</v>
      </c>
      <c r="E36" s="84"/>
      <c r="F36" s="17"/>
      <c r="G36" s="26"/>
      <c r="H36" s="17"/>
      <c r="I36" s="2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0"/>
      <c r="V36" s="31"/>
      <c r="W36" s="41"/>
      <c r="X36" s="42"/>
      <c r="Y36" s="173"/>
      <c r="Z36" s="554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>
        <v>2</v>
      </c>
      <c r="AN36" s="26"/>
      <c r="AO36" s="26"/>
      <c r="AP36" s="26"/>
      <c r="AQ36" s="26"/>
      <c r="AR36" s="26"/>
      <c r="AS36" s="26"/>
      <c r="AT36" s="26"/>
      <c r="AU36" s="26"/>
      <c r="AV36" s="143"/>
      <c r="AW36" s="34">
        <f t="shared" si="7"/>
        <v>2</v>
      </c>
      <c r="AX36" s="46"/>
      <c r="AY36" s="47"/>
      <c r="AZ36" s="47"/>
      <c r="BA36" s="47"/>
      <c r="BB36" s="47"/>
      <c r="BC36" s="47"/>
      <c r="BD36" s="47"/>
      <c r="BE36" s="47"/>
      <c r="BF36" s="47"/>
      <c r="BG36" s="553"/>
    </row>
    <row r="37" spans="1:59" ht="15">
      <c r="A37" s="691"/>
      <c r="B37" s="698" t="s">
        <v>218</v>
      </c>
      <c r="C37" s="703" t="s">
        <v>217</v>
      </c>
      <c r="D37" s="537" t="s">
        <v>213</v>
      </c>
      <c r="E37" s="552">
        <v>2</v>
      </c>
      <c r="F37" s="27">
        <v>2</v>
      </c>
      <c r="G37" s="552">
        <v>2</v>
      </c>
      <c r="H37" s="27">
        <v>2</v>
      </c>
      <c r="I37" s="552">
        <v>2</v>
      </c>
      <c r="J37" s="27">
        <v>2</v>
      </c>
      <c r="K37" s="27">
        <v>2</v>
      </c>
      <c r="L37" s="27">
        <v>2</v>
      </c>
      <c r="M37" s="27">
        <v>4</v>
      </c>
      <c r="N37" s="27">
        <v>2</v>
      </c>
      <c r="O37" s="27"/>
      <c r="P37" s="27">
        <v>2</v>
      </c>
      <c r="Q37" s="27">
        <v>6</v>
      </c>
      <c r="R37" s="27">
        <v>6</v>
      </c>
      <c r="S37" s="27">
        <v>6</v>
      </c>
      <c r="T37" s="27">
        <v>6</v>
      </c>
      <c r="U37" s="551">
        <v>6</v>
      </c>
      <c r="V37" s="31">
        <f>SUM(E37:U37)</f>
        <v>54</v>
      </c>
      <c r="W37" s="41"/>
      <c r="X37" s="42"/>
      <c r="Y37" s="210"/>
      <c r="Z37" s="27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550"/>
      <c r="AW37" s="34">
        <f t="shared" si="7"/>
        <v>0</v>
      </c>
      <c r="AX37" s="46"/>
      <c r="AY37" s="47"/>
      <c r="AZ37" s="47"/>
      <c r="BA37" s="47"/>
      <c r="BB37" s="47"/>
      <c r="BC37" s="47"/>
      <c r="BD37" s="47"/>
      <c r="BE37" s="47"/>
      <c r="BF37" s="47"/>
      <c r="BG37" s="535">
        <f>V37+AW37</f>
        <v>54</v>
      </c>
    </row>
    <row r="38" spans="1:59" ht="15.75" thickBot="1">
      <c r="A38" s="691"/>
      <c r="B38" s="699"/>
      <c r="C38" s="704"/>
      <c r="D38" s="534" t="s">
        <v>207</v>
      </c>
      <c r="E38" s="549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>
        <v>2</v>
      </c>
      <c r="T38" s="92"/>
      <c r="U38" s="104"/>
      <c r="V38" s="31">
        <f>SUM(E38:U38)</f>
        <v>2</v>
      </c>
      <c r="W38" s="75"/>
      <c r="X38" s="83"/>
      <c r="Y38" s="531"/>
      <c r="Z38" s="529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371"/>
      <c r="AW38" s="528">
        <f t="shared" si="7"/>
        <v>0</v>
      </c>
      <c r="AX38" s="77"/>
      <c r="AY38" s="78"/>
      <c r="AZ38" s="78"/>
      <c r="BA38" s="78"/>
      <c r="BB38" s="78"/>
      <c r="BC38" s="78"/>
      <c r="BD38" s="78"/>
      <c r="BE38" s="78"/>
      <c r="BF38" s="78"/>
      <c r="BG38" s="519"/>
    </row>
    <row r="39" spans="1:59" ht="16.5" thickBot="1">
      <c r="A39" s="691"/>
      <c r="B39" s="548" t="s">
        <v>19</v>
      </c>
      <c r="C39" s="547" t="s">
        <v>20</v>
      </c>
      <c r="D39" s="546" t="s">
        <v>216</v>
      </c>
      <c r="E39" s="545">
        <f aca="true" t="shared" si="8" ref="E39:AW39">E40+E43+E45+E48</f>
        <v>0</v>
      </c>
      <c r="F39" s="545">
        <f t="shared" si="8"/>
        <v>0</v>
      </c>
      <c r="G39" s="545">
        <f t="shared" si="8"/>
        <v>0</v>
      </c>
      <c r="H39" s="545">
        <f t="shared" si="8"/>
        <v>0</v>
      </c>
      <c r="I39" s="545">
        <f t="shared" si="8"/>
        <v>2</v>
      </c>
      <c r="J39" s="545">
        <f t="shared" si="8"/>
        <v>2</v>
      </c>
      <c r="K39" s="545">
        <f t="shared" si="8"/>
        <v>4</v>
      </c>
      <c r="L39" s="545">
        <f t="shared" si="8"/>
        <v>4</v>
      </c>
      <c r="M39" s="545">
        <f t="shared" si="8"/>
        <v>6</v>
      </c>
      <c r="N39" s="545">
        <f t="shared" si="8"/>
        <v>10</v>
      </c>
      <c r="O39" s="545">
        <f t="shared" si="8"/>
        <v>12</v>
      </c>
      <c r="P39" s="545">
        <f t="shared" si="8"/>
        <v>12</v>
      </c>
      <c r="Q39" s="545">
        <f t="shared" si="8"/>
        <v>12</v>
      </c>
      <c r="R39" s="545">
        <f t="shared" si="8"/>
        <v>12</v>
      </c>
      <c r="S39" s="545">
        <f t="shared" si="8"/>
        <v>10</v>
      </c>
      <c r="T39" s="545">
        <f t="shared" si="8"/>
        <v>12</v>
      </c>
      <c r="U39" s="545">
        <f t="shared" si="8"/>
        <v>10</v>
      </c>
      <c r="V39" s="545">
        <f t="shared" si="8"/>
        <v>108</v>
      </c>
      <c r="W39" s="545">
        <f t="shared" si="8"/>
        <v>0</v>
      </c>
      <c r="X39" s="545">
        <f t="shared" si="8"/>
        <v>0</v>
      </c>
      <c r="Y39" s="545">
        <f t="shared" si="8"/>
        <v>18</v>
      </c>
      <c r="Z39" s="545">
        <f t="shared" si="8"/>
        <v>18</v>
      </c>
      <c r="AA39" s="545">
        <f t="shared" si="8"/>
        <v>20</v>
      </c>
      <c r="AB39" s="545">
        <f t="shared" si="8"/>
        <v>16</v>
      </c>
      <c r="AC39" s="545">
        <f t="shared" si="8"/>
        <v>20</v>
      </c>
      <c r="AD39" s="545">
        <f t="shared" si="8"/>
        <v>16</v>
      </c>
      <c r="AE39" s="545">
        <f t="shared" si="8"/>
        <v>18</v>
      </c>
      <c r="AF39" s="545">
        <f t="shared" si="8"/>
        <v>20</v>
      </c>
      <c r="AG39" s="545">
        <f t="shared" si="8"/>
        <v>18</v>
      </c>
      <c r="AH39" s="545">
        <f t="shared" si="8"/>
        <v>18</v>
      </c>
      <c r="AI39" s="545">
        <f t="shared" si="8"/>
        <v>18</v>
      </c>
      <c r="AJ39" s="545">
        <f t="shared" si="8"/>
        <v>18</v>
      </c>
      <c r="AK39" s="545">
        <f t="shared" si="8"/>
        <v>18</v>
      </c>
      <c r="AL39" s="545">
        <f t="shared" si="8"/>
        <v>18</v>
      </c>
      <c r="AM39" s="545">
        <f t="shared" si="8"/>
        <v>20</v>
      </c>
      <c r="AN39" s="545">
        <f t="shared" si="8"/>
        <v>20</v>
      </c>
      <c r="AO39" s="545">
        <f t="shared" si="8"/>
        <v>20</v>
      </c>
      <c r="AP39" s="545">
        <f t="shared" si="8"/>
        <v>18</v>
      </c>
      <c r="AQ39" s="545">
        <f t="shared" si="8"/>
        <v>20</v>
      </c>
      <c r="AR39" s="545">
        <f t="shared" si="8"/>
        <v>18</v>
      </c>
      <c r="AS39" s="545">
        <f t="shared" si="8"/>
        <v>20</v>
      </c>
      <c r="AT39" s="545">
        <f t="shared" si="8"/>
        <v>18</v>
      </c>
      <c r="AU39" s="545">
        <f t="shared" si="8"/>
        <v>20</v>
      </c>
      <c r="AV39" s="545">
        <f t="shared" si="8"/>
        <v>15</v>
      </c>
      <c r="AW39" s="545">
        <f t="shared" si="8"/>
        <v>443</v>
      </c>
      <c r="AX39" s="544"/>
      <c r="AY39" s="543"/>
      <c r="AZ39" s="543"/>
      <c r="BA39" s="543"/>
      <c r="BB39" s="543"/>
      <c r="BC39" s="543"/>
      <c r="BD39" s="543"/>
      <c r="BE39" s="543"/>
      <c r="BF39" s="542"/>
      <c r="BG39" s="541"/>
    </row>
    <row r="40" spans="1:59" ht="25.5" customHeight="1" thickBot="1">
      <c r="A40" s="691"/>
      <c r="B40" s="97" t="s">
        <v>39</v>
      </c>
      <c r="C40" s="540" t="s">
        <v>215</v>
      </c>
      <c r="D40" s="539" t="s">
        <v>211</v>
      </c>
      <c r="E40" s="374">
        <f aca="true" t="shared" si="9" ref="E40:U40">E41+E42</f>
        <v>0</v>
      </c>
      <c r="F40" s="374">
        <f t="shared" si="9"/>
        <v>0</v>
      </c>
      <c r="G40" s="374">
        <f t="shared" si="9"/>
        <v>0</v>
      </c>
      <c r="H40" s="374">
        <f t="shared" si="9"/>
        <v>0</v>
      </c>
      <c r="I40" s="374">
        <f t="shared" si="9"/>
        <v>2</v>
      </c>
      <c r="J40" s="374">
        <f t="shared" si="9"/>
        <v>2</v>
      </c>
      <c r="K40" s="374">
        <f t="shared" si="9"/>
        <v>4</v>
      </c>
      <c r="L40" s="374">
        <f t="shared" si="9"/>
        <v>4</v>
      </c>
      <c r="M40" s="374">
        <f t="shared" si="9"/>
        <v>6</v>
      </c>
      <c r="N40" s="374">
        <f t="shared" si="9"/>
        <v>10</v>
      </c>
      <c r="O40" s="374">
        <f t="shared" si="9"/>
        <v>12</v>
      </c>
      <c r="P40" s="374">
        <f t="shared" si="9"/>
        <v>12</v>
      </c>
      <c r="Q40" s="374">
        <f t="shared" si="9"/>
        <v>12</v>
      </c>
      <c r="R40" s="374">
        <f t="shared" si="9"/>
        <v>12</v>
      </c>
      <c r="S40" s="374">
        <f t="shared" si="9"/>
        <v>10</v>
      </c>
      <c r="T40" s="374">
        <f t="shared" si="9"/>
        <v>12</v>
      </c>
      <c r="U40" s="374">
        <f t="shared" si="9"/>
        <v>10</v>
      </c>
      <c r="V40" s="374">
        <f>SUM(E40:U40)</f>
        <v>108</v>
      </c>
      <c r="W40" s="35"/>
      <c r="X40" s="538"/>
      <c r="Y40" s="374">
        <f aca="true" t="shared" si="10" ref="Y40:AV40">Y41+Y42</f>
        <v>8</v>
      </c>
      <c r="Z40" s="374">
        <f t="shared" si="10"/>
        <v>8</v>
      </c>
      <c r="AA40" s="374">
        <f t="shared" si="10"/>
        <v>10</v>
      </c>
      <c r="AB40" s="374">
        <f t="shared" si="10"/>
        <v>6</v>
      </c>
      <c r="AC40" s="374">
        <f t="shared" si="10"/>
        <v>6</v>
      </c>
      <c r="AD40" s="374">
        <f t="shared" si="10"/>
        <v>6</v>
      </c>
      <c r="AE40" s="374">
        <f t="shared" si="10"/>
        <v>6</v>
      </c>
      <c r="AF40" s="374">
        <f t="shared" si="10"/>
        <v>8</v>
      </c>
      <c r="AG40" s="374">
        <f t="shared" si="10"/>
        <v>8</v>
      </c>
      <c r="AH40" s="374">
        <f t="shared" si="10"/>
        <v>8</v>
      </c>
      <c r="AI40" s="374">
        <f t="shared" si="10"/>
        <v>6</v>
      </c>
      <c r="AJ40" s="374">
        <f t="shared" si="10"/>
        <v>6</v>
      </c>
      <c r="AK40" s="374">
        <f t="shared" si="10"/>
        <v>8</v>
      </c>
      <c r="AL40" s="374">
        <f t="shared" si="10"/>
        <v>8</v>
      </c>
      <c r="AM40" s="374">
        <f t="shared" si="10"/>
        <v>8</v>
      </c>
      <c r="AN40" s="374">
        <f t="shared" si="10"/>
        <v>8</v>
      </c>
      <c r="AO40" s="374">
        <f t="shared" si="10"/>
        <v>8</v>
      </c>
      <c r="AP40" s="374">
        <f t="shared" si="10"/>
        <v>8</v>
      </c>
      <c r="AQ40" s="374">
        <f t="shared" si="10"/>
        <v>8</v>
      </c>
      <c r="AR40" s="374">
        <f t="shared" si="10"/>
        <v>8</v>
      </c>
      <c r="AS40" s="374">
        <f t="shared" si="10"/>
        <v>10</v>
      </c>
      <c r="AT40" s="374">
        <f t="shared" si="10"/>
        <v>8</v>
      </c>
      <c r="AU40" s="374">
        <f t="shared" si="10"/>
        <v>8</v>
      </c>
      <c r="AV40" s="374">
        <f t="shared" si="10"/>
        <v>8</v>
      </c>
      <c r="AW40" s="374">
        <f>SUM(Y40:AV40)</f>
        <v>184</v>
      </c>
      <c r="AX40" s="35"/>
      <c r="AY40" s="43"/>
      <c r="AZ40" s="43"/>
      <c r="BA40" s="43"/>
      <c r="BB40" s="43"/>
      <c r="BC40" s="43"/>
      <c r="BD40" s="43"/>
      <c r="BE40" s="43"/>
      <c r="BF40" s="36"/>
      <c r="BG40" s="379">
        <f>BG41+BG49+BG50</f>
        <v>1133</v>
      </c>
    </row>
    <row r="41" spans="1:59" ht="15">
      <c r="A41" s="691"/>
      <c r="B41" s="19" t="s">
        <v>40</v>
      </c>
      <c r="C41" s="697" t="s">
        <v>214</v>
      </c>
      <c r="D41" s="537" t="s">
        <v>213</v>
      </c>
      <c r="E41" s="536"/>
      <c r="F41" s="356"/>
      <c r="G41" s="356"/>
      <c r="H41" s="356"/>
      <c r="I41" s="356">
        <v>2</v>
      </c>
      <c r="J41" s="356">
        <v>2</v>
      </c>
      <c r="K41" s="356">
        <v>4</v>
      </c>
      <c r="L41" s="356">
        <v>4</v>
      </c>
      <c r="M41" s="356">
        <v>6</v>
      </c>
      <c r="N41" s="356">
        <v>10</v>
      </c>
      <c r="O41" s="356">
        <v>12</v>
      </c>
      <c r="P41" s="356">
        <v>12</v>
      </c>
      <c r="Q41" s="356">
        <v>12</v>
      </c>
      <c r="R41" s="356">
        <v>10</v>
      </c>
      <c r="S41" s="356">
        <v>10</v>
      </c>
      <c r="T41" s="356">
        <v>10</v>
      </c>
      <c r="U41" s="356">
        <v>10</v>
      </c>
      <c r="V41" s="31">
        <f>SUM(E41:U41)</f>
        <v>104</v>
      </c>
      <c r="W41" s="39"/>
      <c r="X41" s="40"/>
      <c r="Y41" s="29">
        <v>8</v>
      </c>
      <c r="Z41" s="29">
        <v>8</v>
      </c>
      <c r="AA41" s="29">
        <v>8</v>
      </c>
      <c r="AB41" s="29">
        <v>6</v>
      </c>
      <c r="AC41" s="29">
        <v>6</v>
      </c>
      <c r="AD41" s="29">
        <v>6</v>
      </c>
      <c r="AE41" s="29">
        <v>6</v>
      </c>
      <c r="AF41" s="29">
        <v>8</v>
      </c>
      <c r="AG41" s="29">
        <v>8</v>
      </c>
      <c r="AH41" s="29">
        <v>8</v>
      </c>
      <c r="AI41" s="29">
        <v>6</v>
      </c>
      <c r="AJ41" s="29">
        <v>6</v>
      </c>
      <c r="AK41" s="29">
        <v>8</v>
      </c>
      <c r="AL41" s="29">
        <v>8</v>
      </c>
      <c r="AM41" s="29">
        <v>8</v>
      </c>
      <c r="AN41" s="29">
        <v>8</v>
      </c>
      <c r="AO41" s="29">
        <v>8</v>
      </c>
      <c r="AP41" s="29">
        <v>8</v>
      </c>
      <c r="AQ41" s="29">
        <v>8</v>
      </c>
      <c r="AR41" s="29">
        <v>8</v>
      </c>
      <c r="AS41" s="29">
        <v>8</v>
      </c>
      <c r="AT41" s="29">
        <v>8</v>
      </c>
      <c r="AU41" s="29">
        <v>8</v>
      </c>
      <c r="AV41" s="29">
        <v>8</v>
      </c>
      <c r="AW41" s="31">
        <f>SUM(Y41:AV41)</f>
        <v>180</v>
      </c>
      <c r="AX41" s="44"/>
      <c r="AY41" s="45"/>
      <c r="AZ41" s="45"/>
      <c r="BA41" s="45"/>
      <c r="BB41" s="45"/>
      <c r="BC41" s="45"/>
      <c r="BD41" s="45"/>
      <c r="BE41" s="45"/>
      <c r="BF41" s="45"/>
      <c r="BG41" s="535">
        <f>AW41</f>
        <v>180</v>
      </c>
    </row>
    <row r="42" spans="1:59" ht="18.75" customHeight="1" thickBot="1">
      <c r="A42" s="691"/>
      <c r="B42" s="19"/>
      <c r="C42" s="697"/>
      <c r="D42" s="534" t="s">
        <v>207</v>
      </c>
      <c r="E42" s="533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>
        <v>2</v>
      </c>
      <c r="S42" s="529"/>
      <c r="T42" s="529">
        <v>2</v>
      </c>
      <c r="U42" s="532"/>
      <c r="V42" s="520">
        <f>SUM(N42:U42)</f>
        <v>4</v>
      </c>
      <c r="W42" s="75"/>
      <c r="X42" s="83"/>
      <c r="Y42" s="531"/>
      <c r="Z42" s="529"/>
      <c r="AA42" s="530">
        <v>2</v>
      </c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29"/>
      <c r="AQ42" s="529"/>
      <c r="AR42" s="529"/>
      <c r="AS42" s="529">
        <v>2</v>
      </c>
      <c r="AT42" s="529"/>
      <c r="AU42" s="529"/>
      <c r="AV42" s="104"/>
      <c r="AW42" s="528">
        <f>SUM(Y42:AV42)</f>
        <v>4</v>
      </c>
      <c r="AX42" s="77"/>
      <c r="AY42" s="78"/>
      <c r="AZ42" s="78"/>
      <c r="BA42" s="78"/>
      <c r="BB42" s="78"/>
      <c r="BC42" s="78"/>
      <c r="BD42" s="78"/>
      <c r="BE42" s="78"/>
      <c r="BF42" s="78"/>
      <c r="BG42" s="519"/>
    </row>
    <row r="43" spans="1:59" ht="52.5" customHeight="1" thickBot="1">
      <c r="A43" s="691"/>
      <c r="B43" s="518" t="s">
        <v>76</v>
      </c>
      <c r="C43" s="527" t="s">
        <v>212</v>
      </c>
      <c r="D43" s="516" t="s">
        <v>211</v>
      </c>
      <c r="E43" s="515">
        <f aca="true" t="shared" si="11" ref="E43:AW43">E44</f>
        <v>0</v>
      </c>
      <c r="F43" s="515">
        <f t="shared" si="11"/>
        <v>0</v>
      </c>
      <c r="G43" s="515">
        <f t="shared" si="11"/>
        <v>0</v>
      </c>
      <c r="H43" s="515">
        <f t="shared" si="11"/>
        <v>0</v>
      </c>
      <c r="I43" s="515">
        <f t="shared" si="11"/>
        <v>0</v>
      </c>
      <c r="J43" s="515">
        <f t="shared" si="11"/>
        <v>0</v>
      </c>
      <c r="K43" s="515">
        <f t="shared" si="11"/>
        <v>0</v>
      </c>
      <c r="L43" s="515">
        <f t="shared" si="11"/>
        <v>0</v>
      </c>
      <c r="M43" s="515">
        <f t="shared" si="11"/>
        <v>0</v>
      </c>
      <c r="N43" s="515">
        <f t="shared" si="11"/>
        <v>0</v>
      </c>
      <c r="O43" s="515">
        <f t="shared" si="11"/>
        <v>0</v>
      </c>
      <c r="P43" s="515">
        <f t="shared" si="11"/>
        <v>0</v>
      </c>
      <c r="Q43" s="515">
        <f t="shared" si="11"/>
        <v>0</v>
      </c>
      <c r="R43" s="515">
        <f t="shared" si="11"/>
        <v>0</v>
      </c>
      <c r="S43" s="515">
        <f t="shared" si="11"/>
        <v>0</v>
      </c>
      <c r="T43" s="515">
        <f t="shared" si="11"/>
        <v>0</v>
      </c>
      <c r="U43" s="515">
        <f t="shared" si="11"/>
        <v>0</v>
      </c>
      <c r="V43" s="515">
        <f t="shared" si="11"/>
        <v>0</v>
      </c>
      <c r="W43" s="515">
        <f t="shared" si="11"/>
        <v>0</v>
      </c>
      <c r="X43" s="515">
        <f t="shared" si="11"/>
        <v>0</v>
      </c>
      <c r="Y43" s="515">
        <f t="shared" si="11"/>
        <v>2</v>
      </c>
      <c r="Z43" s="515">
        <f t="shared" si="11"/>
        <v>4</v>
      </c>
      <c r="AA43" s="515">
        <f t="shared" si="11"/>
        <v>2</v>
      </c>
      <c r="AB43" s="515">
        <f t="shared" si="11"/>
        <v>4</v>
      </c>
      <c r="AC43" s="515">
        <f t="shared" si="11"/>
        <v>4</v>
      </c>
      <c r="AD43" s="515">
        <f t="shared" si="11"/>
        <v>2</v>
      </c>
      <c r="AE43" s="515">
        <f t="shared" si="11"/>
        <v>2</v>
      </c>
      <c r="AF43" s="515">
        <f t="shared" si="11"/>
        <v>4</v>
      </c>
      <c r="AG43" s="515">
        <f t="shared" si="11"/>
        <v>2</v>
      </c>
      <c r="AH43" s="515">
        <f t="shared" si="11"/>
        <v>2</v>
      </c>
      <c r="AI43" s="515">
        <f t="shared" si="11"/>
        <v>2</v>
      </c>
      <c r="AJ43" s="515">
        <f t="shared" si="11"/>
        <v>2</v>
      </c>
      <c r="AK43" s="515">
        <f t="shared" si="11"/>
        <v>2</v>
      </c>
      <c r="AL43" s="515">
        <f t="shared" si="11"/>
        <v>2</v>
      </c>
      <c r="AM43" s="515">
        <f t="shared" si="11"/>
        <v>2</v>
      </c>
      <c r="AN43" s="515">
        <f t="shared" si="11"/>
        <v>2</v>
      </c>
      <c r="AO43" s="515">
        <f t="shared" si="11"/>
        <v>2</v>
      </c>
      <c r="AP43" s="515">
        <f t="shared" si="11"/>
        <v>2</v>
      </c>
      <c r="AQ43" s="515">
        <f t="shared" si="11"/>
        <v>2</v>
      </c>
      <c r="AR43" s="515">
        <f t="shared" si="11"/>
        <v>2</v>
      </c>
      <c r="AS43" s="515">
        <f t="shared" si="11"/>
        <v>2</v>
      </c>
      <c r="AT43" s="515">
        <f t="shared" si="11"/>
        <v>2</v>
      </c>
      <c r="AU43" s="515">
        <f t="shared" si="11"/>
        <v>2</v>
      </c>
      <c r="AV43" s="515">
        <f t="shared" si="11"/>
        <v>2</v>
      </c>
      <c r="AW43" s="515">
        <f t="shared" si="11"/>
        <v>56</v>
      </c>
      <c r="AX43" s="514"/>
      <c r="AY43" s="513"/>
      <c r="AZ43" s="513"/>
      <c r="BA43" s="513"/>
      <c r="BB43" s="513"/>
      <c r="BC43" s="513"/>
      <c r="BD43" s="513"/>
      <c r="BE43" s="513"/>
      <c r="BF43" s="513"/>
      <c r="BG43" s="360"/>
    </row>
    <row r="44" spans="1:59" ht="41.25" customHeight="1" thickBot="1">
      <c r="A44" s="691"/>
      <c r="B44" s="19" t="s">
        <v>78</v>
      </c>
      <c r="C44" s="526" t="s">
        <v>210</v>
      </c>
      <c r="D44" s="525"/>
      <c r="E44" s="498"/>
      <c r="F44" s="521"/>
      <c r="G44" s="521"/>
      <c r="H44" s="521"/>
      <c r="I44" s="521"/>
      <c r="J44" s="521"/>
      <c r="K44" s="521"/>
      <c r="L44" s="521"/>
      <c r="M44" s="521"/>
      <c r="N44" s="521"/>
      <c r="O44" s="521"/>
      <c r="P44" s="521"/>
      <c r="Q44" s="521"/>
      <c r="R44" s="521"/>
      <c r="S44" s="521"/>
      <c r="T44" s="521"/>
      <c r="U44" s="524"/>
      <c r="V44" s="520"/>
      <c r="W44" s="523"/>
      <c r="X44" s="146"/>
      <c r="Y44" s="123">
        <v>2</v>
      </c>
      <c r="Z44" s="521">
        <v>4</v>
      </c>
      <c r="AA44" s="522">
        <v>2</v>
      </c>
      <c r="AB44" s="521">
        <v>4</v>
      </c>
      <c r="AC44" s="521">
        <v>4</v>
      </c>
      <c r="AD44" s="521">
        <v>2</v>
      </c>
      <c r="AE44" s="521">
        <v>2</v>
      </c>
      <c r="AF44" s="521">
        <v>4</v>
      </c>
      <c r="AG44" s="521">
        <v>2</v>
      </c>
      <c r="AH44" s="521">
        <v>2</v>
      </c>
      <c r="AI44" s="521">
        <v>2</v>
      </c>
      <c r="AJ44" s="521">
        <v>2</v>
      </c>
      <c r="AK44" s="521">
        <v>2</v>
      </c>
      <c r="AL44" s="521">
        <v>2</v>
      </c>
      <c r="AM44" s="521">
        <v>2</v>
      </c>
      <c r="AN44" s="521">
        <v>2</v>
      </c>
      <c r="AO44" s="521">
        <v>2</v>
      </c>
      <c r="AP44" s="521">
        <v>2</v>
      </c>
      <c r="AQ44" s="521">
        <v>2</v>
      </c>
      <c r="AR44" s="521">
        <v>2</v>
      </c>
      <c r="AS44" s="521">
        <v>2</v>
      </c>
      <c r="AT44" s="521">
        <v>2</v>
      </c>
      <c r="AU44" s="521">
        <v>2</v>
      </c>
      <c r="AV44" s="149">
        <v>2</v>
      </c>
      <c r="AW44" s="520">
        <f>SUM(Y44:AV44)</f>
        <v>56</v>
      </c>
      <c r="AX44" s="63"/>
      <c r="AY44" s="101"/>
      <c r="AZ44" s="101"/>
      <c r="BA44" s="101"/>
      <c r="BB44" s="101"/>
      <c r="BC44" s="101"/>
      <c r="BD44" s="101"/>
      <c r="BE44" s="101"/>
      <c r="BF44" s="101"/>
      <c r="BG44" s="519"/>
    </row>
    <row r="45" spans="1:59" ht="26.25" thickBot="1">
      <c r="A45" s="691"/>
      <c r="B45" s="518" t="s">
        <v>58</v>
      </c>
      <c r="C45" s="517" t="s">
        <v>59</v>
      </c>
      <c r="D45" s="516"/>
      <c r="E45" s="515">
        <f aca="true" t="shared" si="12" ref="E45:AW45">E46+E47</f>
        <v>0</v>
      </c>
      <c r="F45" s="515">
        <f t="shared" si="12"/>
        <v>0</v>
      </c>
      <c r="G45" s="515">
        <f t="shared" si="12"/>
        <v>0</v>
      </c>
      <c r="H45" s="515">
        <f t="shared" si="12"/>
        <v>0</v>
      </c>
      <c r="I45" s="515">
        <f t="shared" si="12"/>
        <v>0</v>
      </c>
      <c r="J45" s="515">
        <f t="shared" si="12"/>
        <v>0</v>
      </c>
      <c r="K45" s="515">
        <f t="shared" si="12"/>
        <v>0</v>
      </c>
      <c r="L45" s="515">
        <f t="shared" si="12"/>
        <v>0</v>
      </c>
      <c r="M45" s="515">
        <f t="shared" si="12"/>
        <v>0</v>
      </c>
      <c r="N45" s="515">
        <f t="shared" si="12"/>
        <v>0</v>
      </c>
      <c r="O45" s="515">
        <f t="shared" si="12"/>
        <v>0</v>
      </c>
      <c r="P45" s="515">
        <f t="shared" si="12"/>
        <v>0</v>
      </c>
      <c r="Q45" s="515">
        <f t="shared" si="12"/>
        <v>0</v>
      </c>
      <c r="R45" s="515">
        <f t="shared" si="12"/>
        <v>0</v>
      </c>
      <c r="S45" s="515">
        <f t="shared" si="12"/>
        <v>0</v>
      </c>
      <c r="T45" s="515">
        <f t="shared" si="12"/>
        <v>0</v>
      </c>
      <c r="U45" s="515">
        <f t="shared" si="12"/>
        <v>0</v>
      </c>
      <c r="V45" s="515">
        <f t="shared" si="12"/>
        <v>0</v>
      </c>
      <c r="W45" s="515">
        <f t="shared" si="12"/>
        <v>0</v>
      </c>
      <c r="X45" s="515">
        <f t="shared" si="12"/>
        <v>0</v>
      </c>
      <c r="Y45" s="515">
        <f t="shared" si="12"/>
        <v>6</v>
      </c>
      <c r="Z45" s="515">
        <f t="shared" si="12"/>
        <v>4</v>
      </c>
      <c r="AA45" s="515">
        <f t="shared" si="12"/>
        <v>6</v>
      </c>
      <c r="AB45" s="515">
        <f t="shared" si="12"/>
        <v>4</v>
      </c>
      <c r="AC45" s="515">
        <f t="shared" si="12"/>
        <v>6</v>
      </c>
      <c r="AD45" s="515">
        <f t="shared" si="12"/>
        <v>4</v>
      </c>
      <c r="AE45" s="515">
        <f t="shared" si="12"/>
        <v>6</v>
      </c>
      <c r="AF45" s="515">
        <f t="shared" si="12"/>
        <v>4</v>
      </c>
      <c r="AG45" s="515">
        <f t="shared" si="12"/>
        <v>4</v>
      </c>
      <c r="AH45" s="515">
        <f t="shared" si="12"/>
        <v>4</v>
      </c>
      <c r="AI45" s="515">
        <f t="shared" si="12"/>
        <v>6</v>
      </c>
      <c r="AJ45" s="515">
        <f t="shared" si="12"/>
        <v>6</v>
      </c>
      <c r="AK45" s="515">
        <f t="shared" si="12"/>
        <v>4</v>
      </c>
      <c r="AL45" s="515">
        <f t="shared" si="12"/>
        <v>4</v>
      </c>
      <c r="AM45" s="515">
        <f t="shared" si="12"/>
        <v>6</v>
      </c>
      <c r="AN45" s="515">
        <f t="shared" si="12"/>
        <v>6</v>
      </c>
      <c r="AO45" s="515">
        <f t="shared" si="12"/>
        <v>6</v>
      </c>
      <c r="AP45" s="515">
        <f t="shared" si="12"/>
        <v>4</v>
      </c>
      <c r="AQ45" s="515">
        <f t="shared" si="12"/>
        <v>6</v>
      </c>
      <c r="AR45" s="515">
        <f t="shared" si="12"/>
        <v>4</v>
      </c>
      <c r="AS45" s="515">
        <f t="shared" si="12"/>
        <v>4</v>
      </c>
      <c r="AT45" s="515">
        <f t="shared" si="12"/>
        <v>4</v>
      </c>
      <c r="AU45" s="515">
        <f t="shared" si="12"/>
        <v>6</v>
      </c>
      <c r="AV45" s="515">
        <f t="shared" si="12"/>
        <v>0</v>
      </c>
      <c r="AW45" s="515">
        <f t="shared" si="12"/>
        <v>114</v>
      </c>
      <c r="AX45" s="514"/>
      <c r="AY45" s="513"/>
      <c r="AZ45" s="513"/>
      <c r="BA45" s="513"/>
      <c r="BB45" s="513"/>
      <c r="BC45" s="513"/>
      <c r="BD45" s="513"/>
      <c r="BE45" s="513"/>
      <c r="BF45" s="513"/>
      <c r="BG45" s="360"/>
    </row>
    <row r="46" spans="1:59" ht="30.75" thickBot="1">
      <c r="A46" s="691"/>
      <c r="B46" s="494" t="s">
        <v>209</v>
      </c>
      <c r="C46" s="493" t="s">
        <v>208</v>
      </c>
      <c r="D46" s="492" t="s">
        <v>203</v>
      </c>
      <c r="E46" s="491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90"/>
      <c r="V46" s="48"/>
      <c r="W46" s="410"/>
      <c r="X46" s="489"/>
      <c r="Y46" s="488">
        <v>6</v>
      </c>
      <c r="Z46" s="487">
        <v>4</v>
      </c>
      <c r="AA46" s="488">
        <v>6</v>
      </c>
      <c r="AB46" s="487">
        <v>4</v>
      </c>
      <c r="AC46" s="487">
        <v>6</v>
      </c>
      <c r="AD46" s="487">
        <v>4</v>
      </c>
      <c r="AE46" s="487">
        <v>6</v>
      </c>
      <c r="AF46" s="487">
        <v>4</v>
      </c>
      <c r="AG46" s="487">
        <v>4</v>
      </c>
      <c r="AH46" s="487">
        <v>4</v>
      </c>
      <c r="AI46" s="487">
        <v>4</v>
      </c>
      <c r="AJ46" s="487">
        <v>6</v>
      </c>
      <c r="AK46" s="487">
        <v>4</v>
      </c>
      <c r="AL46" s="487">
        <v>4</v>
      </c>
      <c r="AM46" s="487">
        <v>6</v>
      </c>
      <c r="AN46" s="487">
        <v>4</v>
      </c>
      <c r="AO46" s="487">
        <v>6</v>
      </c>
      <c r="AP46" s="487">
        <v>4</v>
      </c>
      <c r="AQ46" s="487">
        <v>6</v>
      </c>
      <c r="AR46" s="487">
        <v>4</v>
      </c>
      <c r="AS46" s="487">
        <v>4</v>
      </c>
      <c r="AT46" s="487">
        <v>4</v>
      </c>
      <c r="AU46" s="487">
        <v>6</v>
      </c>
      <c r="AV46" s="486"/>
      <c r="AW46" s="48">
        <f>SUM(Y46:AV46)</f>
        <v>110</v>
      </c>
      <c r="AX46" s="497"/>
      <c r="AY46" s="496"/>
      <c r="AZ46" s="496"/>
      <c r="BA46" s="496"/>
      <c r="BB46" s="496"/>
      <c r="BC46" s="496"/>
      <c r="BD46" s="496"/>
      <c r="BE46" s="496"/>
      <c r="BF46" s="496"/>
      <c r="BG46" s="495"/>
    </row>
    <row r="47" spans="1:59" ht="15.75" thickBot="1">
      <c r="A47" s="691"/>
      <c r="B47" s="512"/>
      <c r="C47" s="511"/>
      <c r="D47" s="510" t="s">
        <v>207</v>
      </c>
      <c r="E47" s="509"/>
      <c r="F47" s="502"/>
      <c r="G47" s="502"/>
      <c r="H47" s="502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8"/>
      <c r="V47" s="507"/>
      <c r="W47" s="506"/>
      <c r="X47" s="505"/>
      <c r="Y47" s="504"/>
      <c r="Z47" s="502"/>
      <c r="AA47" s="503"/>
      <c r="AB47" s="502"/>
      <c r="AC47" s="502"/>
      <c r="AD47" s="502"/>
      <c r="AE47" s="502"/>
      <c r="AF47" s="502"/>
      <c r="AG47" s="502"/>
      <c r="AH47" s="502"/>
      <c r="AI47" s="502">
        <v>2</v>
      </c>
      <c r="AJ47" s="502"/>
      <c r="AK47" s="502"/>
      <c r="AL47" s="502"/>
      <c r="AM47" s="502"/>
      <c r="AN47" s="502">
        <v>2</v>
      </c>
      <c r="AO47" s="502"/>
      <c r="AP47" s="502"/>
      <c r="AQ47" s="502"/>
      <c r="AR47" s="502"/>
      <c r="AS47" s="502"/>
      <c r="AT47" s="502"/>
      <c r="AU47" s="502"/>
      <c r="AV47" s="501"/>
      <c r="AW47" s="500">
        <f>SUM(Y47:AV47)</f>
        <v>4</v>
      </c>
      <c r="AX47" s="497"/>
      <c r="AY47" s="496"/>
      <c r="AZ47" s="496"/>
      <c r="BA47" s="496"/>
      <c r="BB47" s="496"/>
      <c r="BC47" s="496"/>
      <c r="BD47" s="496"/>
      <c r="BE47" s="496"/>
      <c r="BF47" s="496"/>
      <c r="BG47" s="495"/>
    </row>
    <row r="48" spans="1:59" ht="15.75" thickBot="1">
      <c r="A48" s="691"/>
      <c r="B48" s="499" t="s">
        <v>145</v>
      </c>
      <c r="C48" s="493" t="s">
        <v>206</v>
      </c>
      <c r="D48" s="427"/>
      <c r="E48" s="498">
        <f aca="true" t="shared" si="13" ref="E48:AW48">E49</f>
        <v>0</v>
      </c>
      <c r="F48" s="498">
        <f t="shared" si="13"/>
        <v>0</v>
      </c>
      <c r="G48" s="498">
        <f t="shared" si="13"/>
        <v>0</v>
      </c>
      <c r="H48" s="498">
        <f t="shared" si="13"/>
        <v>0</v>
      </c>
      <c r="I48" s="498">
        <f t="shared" si="13"/>
        <v>0</v>
      </c>
      <c r="J48" s="498">
        <f t="shared" si="13"/>
        <v>0</v>
      </c>
      <c r="K48" s="498">
        <f t="shared" si="13"/>
        <v>0</v>
      </c>
      <c r="L48" s="498">
        <f t="shared" si="13"/>
        <v>0</v>
      </c>
      <c r="M48" s="498">
        <f t="shared" si="13"/>
        <v>0</v>
      </c>
      <c r="N48" s="498">
        <f t="shared" si="13"/>
        <v>0</v>
      </c>
      <c r="O48" s="498">
        <f t="shared" si="13"/>
        <v>0</v>
      </c>
      <c r="P48" s="498">
        <f t="shared" si="13"/>
        <v>0</v>
      </c>
      <c r="Q48" s="498">
        <f t="shared" si="13"/>
        <v>0</v>
      </c>
      <c r="R48" s="498">
        <f t="shared" si="13"/>
        <v>0</v>
      </c>
      <c r="S48" s="498">
        <f t="shared" si="13"/>
        <v>0</v>
      </c>
      <c r="T48" s="498">
        <f t="shared" si="13"/>
        <v>0</v>
      </c>
      <c r="U48" s="498">
        <f t="shared" si="13"/>
        <v>0</v>
      </c>
      <c r="V48" s="498">
        <f t="shared" si="13"/>
        <v>0</v>
      </c>
      <c r="W48" s="498">
        <f t="shared" si="13"/>
        <v>0</v>
      </c>
      <c r="X48" s="498">
        <f t="shared" si="13"/>
        <v>0</v>
      </c>
      <c r="Y48" s="498">
        <f t="shared" si="13"/>
        <v>2</v>
      </c>
      <c r="Z48" s="498">
        <f t="shared" si="13"/>
        <v>2</v>
      </c>
      <c r="AA48" s="498">
        <f t="shared" si="13"/>
        <v>2</v>
      </c>
      <c r="AB48" s="498">
        <f t="shared" si="13"/>
        <v>2</v>
      </c>
      <c r="AC48" s="498">
        <f t="shared" si="13"/>
        <v>4</v>
      </c>
      <c r="AD48" s="498">
        <f t="shared" si="13"/>
        <v>4</v>
      </c>
      <c r="AE48" s="498">
        <f t="shared" si="13"/>
        <v>4</v>
      </c>
      <c r="AF48" s="498">
        <f t="shared" si="13"/>
        <v>4</v>
      </c>
      <c r="AG48" s="498">
        <f t="shared" si="13"/>
        <v>4</v>
      </c>
      <c r="AH48" s="498">
        <f t="shared" si="13"/>
        <v>4</v>
      </c>
      <c r="AI48" s="498">
        <f t="shared" si="13"/>
        <v>4</v>
      </c>
      <c r="AJ48" s="498">
        <f t="shared" si="13"/>
        <v>4</v>
      </c>
      <c r="AK48" s="498">
        <f t="shared" si="13"/>
        <v>4</v>
      </c>
      <c r="AL48" s="498">
        <f t="shared" si="13"/>
        <v>4</v>
      </c>
      <c r="AM48" s="498">
        <f t="shared" si="13"/>
        <v>4</v>
      </c>
      <c r="AN48" s="498">
        <f t="shared" si="13"/>
        <v>4</v>
      </c>
      <c r="AO48" s="498">
        <f t="shared" si="13"/>
        <v>4</v>
      </c>
      <c r="AP48" s="498">
        <f t="shared" si="13"/>
        <v>4</v>
      </c>
      <c r="AQ48" s="498">
        <f t="shared" si="13"/>
        <v>4</v>
      </c>
      <c r="AR48" s="498">
        <f t="shared" si="13"/>
        <v>4</v>
      </c>
      <c r="AS48" s="498">
        <f t="shared" si="13"/>
        <v>4</v>
      </c>
      <c r="AT48" s="498">
        <f t="shared" si="13"/>
        <v>4</v>
      </c>
      <c r="AU48" s="498">
        <f t="shared" si="13"/>
        <v>4</v>
      </c>
      <c r="AV48" s="498">
        <f t="shared" si="13"/>
        <v>5</v>
      </c>
      <c r="AW48" s="498">
        <f t="shared" si="13"/>
        <v>89</v>
      </c>
      <c r="AX48" s="497"/>
      <c r="AY48" s="496"/>
      <c r="AZ48" s="496"/>
      <c r="BA48" s="496"/>
      <c r="BB48" s="496"/>
      <c r="BC48" s="496"/>
      <c r="BD48" s="496"/>
      <c r="BE48" s="496"/>
      <c r="BF48" s="496"/>
      <c r="BG48" s="495"/>
    </row>
    <row r="49" spans="1:59" ht="30.75" thickBot="1">
      <c r="A49" s="691"/>
      <c r="B49" s="494" t="s">
        <v>205</v>
      </c>
      <c r="C49" s="493" t="s">
        <v>204</v>
      </c>
      <c r="D49" s="492" t="s">
        <v>203</v>
      </c>
      <c r="E49" s="491"/>
      <c r="F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Q49" s="487"/>
      <c r="R49" s="487"/>
      <c r="S49" s="487"/>
      <c r="T49" s="487"/>
      <c r="U49" s="490"/>
      <c r="V49" s="48"/>
      <c r="W49" s="410"/>
      <c r="X49" s="489"/>
      <c r="Y49" s="488">
        <v>2</v>
      </c>
      <c r="Z49" s="487">
        <v>2</v>
      </c>
      <c r="AA49" s="488">
        <v>2</v>
      </c>
      <c r="AB49" s="487">
        <v>2</v>
      </c>
      <c r="AC49" s="487">
        <v>4</v>
      </c>
      <c r="AD49" s="487">
        <v>4</v>
      </c>
      <c r="AE49" s="487">
        <v>4</v>
      </c>
      <c r="AF49" s="487">
        <v>4</v>
      </c>
      <c r="AG49" s="487">
        <v>4</v>
      </c>
      <c r="AH49" s="487">
        <v>4</v>
      </c>
      <c r="AI49" s="487">
        <v>4</v>
      </c>
      <c r="AJ49" s="487">
        <v>4</v>
      </c>
      <c r="AK49" s="487">
        <v>4</v>
      </c>
      <c r="AL49" s="487">
        <v>4</v>
      </c>
      <c r="AM49" s="487">
        <v>4</v>
      </c>
      <c r="AN49" s="487">
        <v>4</v>
      </c>
      <c r="AO49" s="487">
        <v>4</v>
      </c>
      <c r="AP49" s="487">
        <v>4</v>
      </c>
      <c r="AQ49" s="487">
        <v>4</v>
      </c>
      <c r="AR49" s="487">
        <v>4</v>
      </c>
      <c r="AS49" s="487">
        <v>4</v>
      </c>
      <c r="AT49" s="487">
        <v>4</v>
      </c>
      <c r="AU49" s="487">
        <v>4</v>
      </c>
      <c r="AV49" s="486">
        <v>5</v>
      </c>
      <c r="AW49" s="48">
        <f>SUM(Y49:AV49)</f>
        <v>89</v>
      </c>
      <c r="AX49" s="485"/>
      <c r="AY49" s="484"/>
      <c r="AZ49" s="484"/>
      <c r="BA49" s="484"/>
      <c r="BB49" s="484"/>
      <c r="BC49" s="484"/>
      <c r="BD49" s="484"/>
      <c r="BE49" s="484"/>
      <c r="BF49" s="484"/>
      <c r="BG49" s="483">
        <f>AW49</f>
        <v>89</v>
      </c>
    </row>
    <row r="50" spans="1:59" ht="15.75" thickBot="1">
      <c r="A50" s="691"/>
      <c r="B50" s="482"/>
      <c r="C50" s="481" t="s">
        <v>202</v>
      </c>
      <c r="D50" s="480"/>
      <c r="E50" s="479">
        <f aca="true" t="shared" si="14" ref="E50:AV50">E39+E22+E20+E11</f>
        <v>36</v>
      </c>
      <c r="F50" s="479">
        <f t="shared" si="14"/>
        <v>36</v>
      </c>
      <c r="G50" s="479">
        <f t="shared" si="14"/>
        <v>36</v>
      </c>
      <c r="H50" s="479">
        <f t="shared" si="14"/>
        <v>36</v>
      </c>
      <c r="I50" s="479">
        <f t="shared" si="14"/>
        <v>36</v>
      </c>
      <c r="J50" s="479">
        <f t="shared" si="14"/>
        <v>36</v>
      </c>
      <c r="K50" s="479">
        <f t="shared" si="14"/>
        <v>36</v>
      </c>
      <c r="L50" s="479">
        <f t="shared" si="14"/>
        <v>36</v>
      </c>
      <c r="M50" s="479">
        <f t="shared" si="14"/>
        <v>36</v>
      </c>
      <c r="N50" s="479">
        <f t="shared" si="14"/>
        <v>36</v>
      </c>
      <c r="O50" s="479">
        <f t="shared" si="14"/>
        <v>36</v>
      </c>
      <c r="P50" s="479">
        <f t="shared" si="14"/>
        <v>36</v>
      </c>
      <c r="Q50" s="479">
        <f t="shared" si="14"/>
        <v>36</v>
      </c>
      <c r="R50" s="479">
        <f t="shared" si="14"/>
        <v>36</v>
      </c>
      <c r="S50" s="479">
        <f t="shared" si="14"/>
        <v>36</v>
      </c>
      <c r="T50" s="479">
        <f t="shared" si="14"/>
        <v>36</v>
      </c>
      <c r="U50" s="479">
        <f t="shared" si="14"/>
        <v>36</v>
      </c>
      <c r="V50" s="479">
        <f t="shared" si="14"/>
        <v>612</v>
      </c>
      <c r="W50" s="479">
        <f t="shared" si="14"/>
        <v>0</v>
      </c>
      <c r="X50" s="479">
        <f t="shared" si="14"/>
        <v>0</v>
      </c>
      <c r="Y50" s="479">
        <f t="shared" si="14"/>
        <v>36</v>
      </c>
      <c r="Z50" s="479">
        <f t="shared" si="14"/>
        <v>36</v>
      </c>
      <c r="AA50" s="479">
        <f t="shared" si="14"/>
        <v>36</v>
      </c>
      <c r="AB50" s="479">
        <f t="shared" si="14"/>
        <v>36</v>
      </c>
      <c r="AC50" s="479">
        <f t="shared" si="14"/>
        <v>36</v>
      </c>
      <c r="AD50" s="479">
        <f t="shared" si="14"/>
        <v>36</v>
      </c>
      <c r="AE50" s="479">
        <f t="shared" si="14"/>
        <v>36</v>
      </c>
      <c r="AF50" s="479">
        <f t="shared" si="14"/>
        <v>36</v>
      </c>
      <c r="AG50" s="479">
        <f t="shared" si="14"/>
        <v>36</v>
      </c>
      <c r="AH50" s="479">
        <f t="shared" si="14"/>
        <v>36</v>
      </c>
      <c r="AI50" s="479">
        <f t="shared" si="14"/>
        <v>36</v>
      </c>
      <c r="AJ50" s="479">
        <f t="shared" si="14"/>
        <v>36</v>
      </c>
      <c r="AK50" s="479">
        <f t="shared" si="14"/>
        <v>36</v>
      </c>
      <c r="AL50" s="479">
        <f t="shared" si="14"/>
        <v>36</v>
      </c>
      <c r="AM50" s="479">
        <f t="shared" si="14"/>
        <v>36</v>
      </c>
      <c r="AN50" s="479">
        <f t="shared" si="14"/>
        <v>36</v>
      </c>
      <c r="AO50" s="479">
        <f t="shared" si="14"/>
        <v>36</v>
      </c>
      <c r="AP50" s="479">
        <f t="shared" si="14"/>
        <v>36</v>
      </c>
      <c r="AQ50" s="479">
        <f t="shared" si="14"/>
        <v>36</v>
      </c>
      <c r="AR50" s="479">
        <f t="shared" si="14"/>
        <v>36</v>
      </c>
      <c r="AS50" s="479">
        <f t="shared" si="14"/>
        <v>36</v>
      </c>
      <c r="AT50" s="479">
        <f t="shared" si="14"/>
        <v>36</v>
      </c>
      <c r="AU50" s="479">
        <f t="shared" si="14"/>
        <v>36</v>
      </c>
      <c r="AV50" s="479">
        <f t="shared" si="14"/>
        <v>36</v>
      </c>
      <c r="AW50" s="48">
        <f>SUM(Y50:AV50)</f>
        <v>864</v>
      </c>
      <c r="AX50" s="405"/>
      <c r="AY50" s="43"/>
      <c r="AZ50" s="43"/>
      <c r="BA50" s="43"/>
      <c r="BB50" s="43"/>
      <c r="BC50" s="43"/>
      <c r="BD50" s="43"/>
      <c r="BE50" s="43"/>
      <c r="BF50" s="43"/>
      <c r="BG50" s="478">
        <f>AW50</f>
        <v>864</v>
      </c>
    </row>
    <row r="51" spans="5:59" ht="15">
      <c r="E51" s="14"/>
      <c r="F51" s="14"/>
      <c r="G51" s="14"/>
      <c r="H51" s="15"/>
      <c r="I51" s="15"/>
      <c r="J51" s="15"/>
      <c r="K51" s="15"/>
      <c r="L51" s="15"/>
      <c r="M51" s="15"/>
      <c r="N51" s="15"/>
      <c r="O51" s="20"/>
      <c r="P51" s="15"/>
      <c r="Q51" s="15"/>
      <c r="R51" s="20"/>
      <c r="S51" s="20"/>
      <c r="T51" s="16"/>
      <c r="U51" s="21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spans="5:59" ht="15"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</row>
    <row r="53" ht="15">
      <c r="BG53"/>
    </row>
    <row r="54" spans="40:59" ht="15">
      <c r="AN54" s="5"/>
      <c r="BG54"/>
    </row>
    <row r="55" spans="31:59" ht="15">
      <c r="AE55" t="s">
        <v>42</v>
      </c>
      <c r="BG55"/>
    </row>
    <row r="56" ht="15">
      <c r="BG56"/>
    </row>
    <row r="57" ht="15">
      <c r="BG57"/>
    </row>
    <row r="58" ht="15">
      <c r="BG58"/>
    </row>
    <row r="59" ht="15">
      <c r="BG59"/>
    </row>
    <row r="60" ht="15">
      <c r="BG60"/>
    </row>
    <row r="61" ht="15">
      <c r="BG61"/>
    </row>
    <row r="62" ht="15">
      <c r="BG62"/>
    </row>
    <row r="63" ht="15">
      <c r="BG63"/>
    </row>
    <row r="64" ht="15">
      <c r="BG64"/>
    </row>
    <row r="65" ht="15">
      <c r="BG65"/>
    </row>
    <row r="66" ht="15">
      <c r="BG66"/>
    </row>
    <row r="67" ht="15">
      <c r="BG67"/>
    </row>
    <row r="68" ht="15">
      <c r="BG68"/>
    </row>
    <row r="69" ht="15">
      <c r="BG69"/>
    </row>
    <row r="70" ht="15">
      <c r="BG70"/>
    </row>
    <row r="71" ht="15">
      <c r="BG71"/>
    </row>
    <row r="72" ht="15">
      <c r="BG72"/>
    </row>
    <row r="73" ht="15">
      <c r="BG73"/>
    </row>
    <row r="74" ht="15">
      <c r="BG74"/>
    </row>
    <row r="75" ht="15">
      <c r="BG75"/>
    </row>
    <row r="76" ht="15">
      <c r="BG76"/>
    </row>
    <row r="77" ht="15">
      <c r="BG77"/>
    </row>
    <row r="78" ht="15">
      <c r="BG78"/>
    </row>
    <row r="79" ht="15">
      <c r="BG79"/>
    </row>
    <row r="80" ht="15">
      <c r="BG80"/>
    </row>
    <row r="81" ht="15">
      <c r="BG81"/>
    </row>
    <row r="82" ht="15">
      <c r="BG82"/>
    </row>
    <row r="83" ht="15">
      <c r="BG83"/>
    </row>
    <row r="84" ht="15">
      <c r="BG84"/>
    </row>
    <row r="85" ht="15">
      <c r="BG85"/>
    </row>
    <row r="86" ht="15">
      <c r="BG86"/>
    </row>
    <row r="87" ht="15">
      <c r="BG87"/>
    </row>
    <row r="88" ht="15">
      <c r="BG88"/>
    </row>
    <row r="89" ht="15">
      <c r="BG89"/>
    </row>
    <row r="90" ht="15">
      <c r="BG90"/>
    </row>
    <row r="91" ht="15">
      <c r="BG91"/>
    </row>
    <row r="92" ht="15">
      <c r="BG92"/>
    </row>
    <row r="93" ht="15">
      <c r="BG93"/>
    </row>
    <row r="94" ht="15">
      <c r="BG94"/>
    </row>
    <row r="95" ht="15">
      <c r="BG95"/>
    </row>
    <row r="96" ht="15">
      <c r="BG96"/>
    </row>
    <row r="97" ht="15">
      <c r="BG97"/>
    </row>
    <row r="98" ht="15">
      <c r="BG98"/>
    </row>
    <row r="99" ht="15">
      <c r="BG99"/>
    </row>
    <row r="100" ht="15">
      <c r="BG100"/>
    </row>
    <row r="101" ht="15">
      <c r="BG101"/>
    </row>
    <row r="102" ht="15">
      <c r="BG102"/>
    </row>
    <row r="103" ht="15">
      <c r="BG103"/>
    </row>
    <row r="104" ht="15">
      <c r="BG104"/>
    </row>
    <row r="105" ht="15">
      <c r="BG105"/>
    </row>
    <row r="106" ht="15">
      <c r="BG106"/>
    </row>
    <row r="107" ht="15">
      <c r="BG107"/>
    </row>
    <row r="108" ht="15">
      <c r="BG108"/>
    </row>
    <row r="109" ht="15">
      <c r="BG109"/>
    </row>
    <row r="110" ht="15">
      <c r="BG110"/>
    </row>
    <row r="111" ht="15">
      <c r="BG111"/>
    </row>
    <row r="112" ht="15">
      <c r="BG112"/>
    </row>
    <row r="113" ht="15">
      <c r="BG113"/>
    </row>
    <row r="114" ht="15">
      <c r="BG114"/>
    </row>
    <row r="115" ht="15">
      <c r="BG115"/>
    </row>
    <row r="116" ht="15">
      <c r="BG116"/>
    </row>
    <row r="117" ht="15">
      <c r="BG117"/>
    </row>
    <row r="118" ht="15">
      <c r="BG118"/>
    </row>
    <row r="119" ht="15">
      <c r="BG119"/>
    </row>
    <row r="120" ht="15">
      <c r="BG120"/>
    </row>
    <row r="121" ht="15">
      <c r="BG121"/>
    </row>
    <row r="122" ht="15">
      <c r="BG122"/>
    </row>
    <row r="123" ht="15">
      <c r="BG123"/>
    </row>
    <row r="124" ht="15">
      <c r="BG124"/>
    </row>
    <row r="125" ht="15">
      <c r="BG125"/>
    </row>
    <row r="126" ht="15">
      <c r="BG126"/>
    </row>
    <row r="127" ht="15">
      <c r="BG127"/>
    </row>
    <row r="128" ht="15">
      <c r="BG128"/>
    </row>
    <row r="129" ht="15">
      <c r="BG129"/>
    </row>
    <row r="130" ht="15">
      <c r="BG130"/>
    </row>
    <row r="131" ht="15">
      <c r="BG131"/>
    </row>
    <row r="132" ht="15">
      <c r="BG132"/>
    </row>
    <row r="133" ht="15">
      <c r="BG133"/>
    </row>
    <row r="134" ht="15">
      <c r="BG134"/>
    </row>
    <row r="135" ht="15">
      <c r="BG135"/>
    </row>
    <row r="136" ht="15">
      <c r="BG136"/>
    </row>
    <row r="137" ht="15">
      <c r="BG137"/>
    </row>
    <row r="138" ht="15">
      <c r="BG138"/>
    </row>
    <row r="139" ht="15">
      <c r="BG139"/>
    </row>
    <row r="140" ht="15">
      <c r="BG140"/>
    </row>
    <row r="141" ht="15">
      <c r="BG141"/>
    </row>
    <row r="142" ht="15">
      <c r="BG142"/>
    </row>
    <row r="143" ht="15">
      <c r="BG143"/>
    </row>
    <row r="144" ht="15">
      <c r="BG144"/>
    </row>
    <row r="145" ht="15">
      <c r="BG145"/>
    </row>
    <row r="146" ht="15">
      <c r="BG146"/>
    </row>
    <row r="147" ht="15">
      <c r="BG147"/>
    </row>
    <row r="148" ht="15">
      <c r="BG148"/>
    </row>
    <row r="149" ht="15">
      <c r="BG149"/>
    </row>
    <row r="150" ht="15">
      <c r="BG150"/>
    </row>
    <row r="151" ht="15">
      <c r="BG151"/>
    </row>
    <row r="152" ht="15">
      <c r="BG152"/>
    </row>
    <row r="153" ht="15">
      <c r="BG153"/>
    </row>
    <row r="154" ht="15">
      <c r="BG154"/>
    </row>
    <row r="155" ht="15">
      <c r="BG155"/>
    </row>
    <row r="156" ht="15">
      <c r="BG156"/>
    </row>
    <row r="157" ht="15">
      <c r="BG157"/>
    </row>
    <row r="158" ht="15">
      <c r="BG158"/>
    </row>
    <row r="159" ht="15">
      <c r="BG159"/>
    </row>
    <row r="160" ht="15">
      <c r="BG160"/>
    </row>
    <row r="161" ht="15">
      <c r="BG161"/>
    </row>
    <row r="162" ht="15">
      <c r="BG162"/>
    </row>
    <row r="163" ht="15">
      <c r="BG163"/>
    </row>
    <row r="164" ht="15">
      <c r="BG164"/>
    </row>
    <row r="165" ht="15">
      <c r="BG165"/>
    </row>
    <row r="166" ht="15">
      <c r="BG166"/>
    </row>
    <row r="167" ht="15">
      <c r="BG167"/>
    </row>
    <row r="168" ht="15">
      <c r="BG168"/>
    </row>
    <row r="169" ht="15">
      <c r="BG169"/>
    </row>
    <row r="170" ht="15">
      <c r="BG170"/>
    </row>
    <row r="171" ht="15">
      <c r="BG171"/>
    </row>
    <row r="172" ht="15">
      <c r="BG172"/>
    </row>
    <row r="173" ht="15">
      <c r="BG173"/>
    </row>
    <row r="174" ht="15">
      <c r="BG174"/>
    </row>
    <row r="175" ht="15">
      <c r="BG175"/>
    </row>
    <row r="176" ht="15">
      <c r="BG176"/>
    </row>
    <row r="177" ht="15">
      <c r="BG177"/>
    </row>
    <row r="178" ht="15">
      <c r="BG178"/>
    </row>
    <row r="179" ht="15">
      <c r="BG179"/>
    </row>
    <row r="180" ht="15">
      <c r="BG180"/>
    </row>
    <row r="181" ht="15">
      <c r="BG181"/>
    </row>
    <row r="182" ht="15">
      <c r="BG182"/>
    </row>
    <row r="183" ht="15">
      <c r="BG183"/>
    </row>
    <row r="184" ht="15">
      <c r="BG184"/>
    </row>
    <row r="185" ht="15">
      <c r="BG185"/>
    </row>
    <row r="186" ht="15">
      <c r="BG186"/>
    </row>
    <row r="187" ht="15">
      <c r="BG187"/>
    </row>
    <row r="188" ht="15">
      <c r="BG188"/>
    </row>
    <row r="189" ht="15">
      <c r="BG189"/>
    </row>
    <row r="190" ht="15">
      <c r="BG190"/>
    </row>
    <row r="191" ht="15">
      <c r="BG191"/>
    </row>
    <row r="192" ht="15">
      <c r="BG192"/>
    </row>
    <row r="193" ht="15">
      <c r="BG193"/>
    </row>
    <row r="194" ht="15">
      <c r="BG194"/>
    </row>
    <row r="195" ht="15">
      <c r="BG195"/>
    </row>
    <row r="196" ht="15">
      <c r="BG196"/>
    </row>
    <row r="197" ht="15">
      <c r="BG197"/>
    </row>
    <row r="198" ht="15">
      <c r="BG198"/>
    </row>
    <row r="199" ht="15">
      <c r="BG199"/>
    </row>
    <row r="200" ht="15">
      <c r="BG200"/>
    </row>
    <row r="201" ht="15">
      <c r="BG201"/>
    </row>
    <row r="202" ht="15">
      <c r="BG202"/>
    </row>
    <row r="203" ht="15">
      <c r="BG203"/>
    </row>
    <row r="204" ht="15">
      <c r="BG204"/>
    </row>
    <row r="205" ht="15">
      <c r="BG205"/>
    </row>
    <row r="206" ht="15">
      <c r="BG206"/>
    </row>
    <row r="207" ht="15">
      <c r="BG207"/>
    </row>
    <row r="208" ht="15">
      <c r="BG208"/>
    </row>
    <row r="209" ht="15">
      <c r="BG209"/>
    </row>
    <row r="210" ht="15">
      <c r="BG210"/>
    </row>
    <row r="211" ht="15">
      <c r="BG211"/>
    </row>
    <row r="212" ht="15">
      <c r="BG212"/>
    </row>
    <row r="213" ht="15">
      <c r="BG213"/>
    </row>
    <row r="214" ht="15">
      <c r="BG214"/>
    </row>
    <row r="215" ht="15">
      <c r="BG215"/>
    </row>
    <row r="216" ht="15">
      <c r="BG216"/>
    </row>
    <row r="217" ht="15">
      <c r="BG217"/>
    </row>
    <row r="218" ht="15">
      <c r="BG218"/>
    </row>
    <row r="219" ht="15">
      <c r="BG219"/>
    </row>
    <row r="220" ht="15">
      <c r="BG220"/>
    </row>
    <row r="221" ht="15">
      <c r="BG221"/>
    </row>
    <row r="222" ht="15">
      <c r="BG222"/>
    </row>
    <row r="223" ht="15">
      <c r="BG223"/>
    </row>
    <row r="224" ht="15">
      <c r="BG224"/>
    </row>
    <row r="225" ht="15">
      <c r="BG225"/>
    </row>
    <row r="226" ht="15">
      <c r="BG226"/>
    </row>
    <row r="227" ht="15">
      <c r="BG227"/>
    </row>
    <row r="228" ht="15">
      <c r="BG228"/>
    </row>
    <row r="229" ht="15">
      <c r="BG229"/>
    </row>
    <row r="230" ht="15">
      <c r="BG230"/>
    </row>
    <row r="231" ht="15">
      <c r="BG231"/>
    </row>
    <row r="232" ht="15">
      <c r="BG232"/>
    </row>
    <row r="233" ht="15">
      <c r="BG233"/>
    </row>
    <row r="234" ht="15">
      <c r="BG234"/>
    </row>
    <row r="235" ht="15">
      <c r="BG235"/>
    </row>
    <row r="236" ht="15">
      <c r="BG236"/>
    </row>
    <row r="237" ht="15">
      <c r="BG237"/>
    </row>
    <row r="238" ht="15">
      <c r="BG238"/>
    </row>
    <row r="239" ht="15">
      <c r="BG239"/>
    </row>
    <row r="240" ht="15">
      <c r="BG240"/>
    </row>
    <row r="241" ht="15">
      <c r="BG241"/>
    </row>
    <row r="242" ht="15">
      <c r="BG242"/>
    </row>
    <row r="243" ht="15">
      <c r="BG243"/>
    </row>
    <row r="244" ht="15">
      <c r="BG244"/>
    </row>
    <row r="245" ht="15">
      <c r="BG245"/>
    </row>
    <row r="246" ht="15">
      <c r="BG246"/>
    </row>
    <row r="247" ht="15">
      <c r="BG247"/>
    </row>
    <row r="248" ht="15">
      <c r="BG248"/>
    </row>
    <row r="249" ht="15">
      <c r="BG249"/>
    </row>
    <row r="250" ht="15">
      <c r="BG250"/>
    </row>
    <row r="251" ht="15">
      <c r="BG251"/>
    </row>
    <row r="252" ht="15">
      <c r="BG252"/>
    </row>
    <row r="253" ht="15">
      <c r="BG253"/>
    </row>
    <row r="254" ht="15">
      <c r="BG254"/>
    </row>
    <row r="255" ht="15">
      <c r="BG255"/>
    </row>
    <row r="256" ht="15">
      <c r="BG256"/>
    </row>
    <row r="257" ht="15">
      <c r="BG257"/>
    </row>
    <row r="258" ht="15">
      <c r="BG258"/>
    </row>
    <row r="259" ht="15">
      <c r="BG259"/>
    </row>
    <row r="260" ht="15">
      <c r="BG260"/>
    </row>
    <row r="261" ht="15">
      <c r="BG261"/>
    </row>
    <row r="262" ht="15">
      <c r="BG262"/>
    </row>
    <row r="263" ht="15">
      <c r="BG263"/>
    </row>
    <row r="264" ht="15">
      <c r="BG264"/>
    </row>
    <row r="265" ht="15">
      <c r="BG265"/>
    </row>
    <row r="266" ht="15">
      <c r="BG266"/>
    </row>
    <row r="267" ht="15">
      <c r="BG267"/>
    </row>
    <row r="268" ht="15">
      <c r="BG268"/>
    </row>
    <row r="269" ht="15">
      <c r="BG269"/>
    </row>
    <row r="270" ht="15">
      <c r="BG270"/>
    </row>
    <row r="271" ht="15">
      <c r="BG271"/>
    </row>
    <row r="272" ht="15">
      <c r="BG272"/>
    </row>
    <row r="273" ht="15">
      <c r="BG273"/>
    </row>
    <row r="274" ht="15">
      <c r="BG274"/>
    </row>
    <row r="275" ht="15">
      <c r="BG275"/>
    </row>
    <row r="276" ht="15">
      <c r="BG276"/>
    </row>
    <row r="277" ht="15">
      <c r="BG277"/>
    </row>
    <row r="278" ht="15">
      <c r="BG278"/>
    </row>
    <row r="279" ht="15">
      <c r="BG279"/>
    </row>
    <row r="280" ht="15">
      <c r="BG280"/>
    </row>
    <row r="281" ht="15">
      <c r="BG281"/>
    </row>
    <row r="282" ht="15">
      <c r="BG282"/>
    </row>
    <row r="283" ht="15">
      <c r="BG283"/>
    </row>
    <row r="284" ht="15">
      <c r="BG284"/>
    </row>
    <row r="285" ht="15">
      <c r="BG285"/>
    </row>
    <row r="286" ht="15">
      <c r="BG286"/>
    </row>
    <row r="287" ht="15">
      <c r="BG287"/>
    </row>
    <row r="288" ht="15">
      <c r="BG288"/>
    </row>
    <row r="289" ht="15">
      <c r="BG289"/>
    </row>
    <row r="290" ht="15">
      <c r="BG290"/>
    </row>
    <row r="291" ht="15">
      <c r="BG291"/>
    </row>
    <row r="292" ht="15">
      <c r="BG292"/>
    </row>
    <row r="293" ht="15">
      <c r="BG293"/>
    </row>
    <row r="294" ht="15">
      <c r="BG294"/>
    </row>
    <row r="295" ht="15">
      <c r="BG295"/>
    </row>
    <row r="296" ht="15">
      <c r="BG296"/>
    </row>
    <row r="297" ht="15">
      <c r="BG297"/>
    </row>
    <row r="298" ht="15">
      <c r="BG298"/>
    </row>
    <row r="299" ht="15">
      <c r="BG299"/>
    </row>
    <row r="300" ht="15">
      <c r="BG300"/>
    </row>
    <row r="301" ht="15">
      <c r="BG301"/>
    </row>
    <row r="302" ht="15">
      <c r="BG302"/>
    </row>
    <row r="303" ht="15">
      <c r="BG303"/>
    </row>
    <row r="304" ht="15">
      <c r="BG304"/>
    </row>
    <row r="305" ht="15">
      <c r="BG305"/>
    </row>
    <row r="306" ht="15">
      <c r="BG306"/>
    </row>
    <row r="307" ht="15">
      <c r="BG307"/>
    </row>
    <row r="308" ht="15">
      <c r="BG308"/>
    </row>
    <row r="309" ht="15">
      <c r="BG309"/>
    </row>
    <row r="310" ht="15">
      <c r="BG310"/>
    </row>
    <row r="311" ht="15">
      <c r="BG311"/>
    </row>
    <row r="312" ht="15">
      <c r="BG312"/>
    </row>
    <row r="313" ht="15">
      <c r="BG313"/>
    </row>
    <row r="314" ht="15">
      <c r="BG314"/>
    </row>
    <row r="315" ht="15">
      <c r="BG315"/>
    </row>
    <row r="316" ht="15">
      <c r="BG316"/>
    </row>
    <row r="317" ht="15">
      <c r="BG317"/>
    </row>
    <row r="318" ht="15">
      <c r="BG318"/>
    </row>
    <row r="319" ht="15">
      <c r="BG319"/>
    </row>
    <row r="320" ht="15">
      <c r="BG320"/>
    </row>
    <row r="321" ht="15">
      <c r="BG321"/>
    </row>
    <row r="322" ht="15">
      <c r="BG322"/>
    </row>
    <row r="323" ht="15">
      <c r="BG323"/>
    </row>
    <row r="324" ht="15">
      <c r="BG324"/>
    </row>
    <row r="325" ht="15">
      <c r="BG325"/>
    </row>
    <row r="326" ht="15">
      <c r="BG326"/>
    </row>
    <row r="327" ht="15">
      <c r="BG327"/>
    </row>
    <row r="328" ht="15">
      <c r="BG328"/>
    </row>
    <row r="329" ht="15">
      <c r="BG329"/>
    </row>
    <row r="330" ht="15">
      <c r="BG330"/>
    </row>
    <row r="331" ht="15">
      <c r="BG331"/>
    </row>
    <row r="332" ht="15">
      <c r="BG332"/>
    </row>
    <row r="333" ht="15">
      <c r="BG333"/>
    </row>
    <row r="334" ht="15">
      <c r="BG334"/>
    </row>
    <row r="335" ht="15">
      <c r="BG335"/>
    </row>
    <row r="336" ht="15">
      <c r="BG336"/>
    </row>
    <row r="337" ht="15">
      <c r="BG337"/>
    </row>
    <row r="338" ht="15">
      <c r="BG338"/>
    </row>
    <row r="339" ht="15">
      <c r="BG339"/>
    </row>
    <row r="340" ht="15">
      <c r="BG340"/>
    </row>
    <row r="341" ht="15">
      <c r="BG341"/>
    </row>
    <row r="342" ht="15">
      <c r="BG342"/>
    </row>
    <row r="343" ht="15">
      <c r="BG343"/>
    </row>
    <row r="344" ht="15">
      <c r="BG344"/>
    </row>
    <row r="345" ht="15">
      <c r="BG345"/>
    </row>
    <row r="346" ht="15">
      <c r="BG346"/>
    </row>
    <row r="347" ht="15">
      <c r="BG347"/>
    </row>
    <row r="348" ht="15">
      <c r="BG348"/>
    </row>
    <row r="349" ht="15">
      <c r="BG349"/>
    </row>
    <row r="350" ht="15">
      <c r="BG350"/>
    </row>
    <row r="351" ht="15">
      <c r="BG351"/>
    </row>
    <row r="352" ht="15">
      <c r="BG352"/>
    </row>
    <row r="353" ht="15">
      <c r="BG353"/>
    </row>
    <row r="354" ht="15">
      <c r="BG354"/>
    </row>
    <row r="355" ht="15">
      <c r="BG355"/>
    </row>
    <row r="356" ht="15">
      <c r="BG356"/>
    </row>
    <row r="357" ht="15">
      <c r="BG357"/>
    </row>
    <row r="358" ht="15">
      <c r="BG358"/>
    </row>
    <row r="359" ht="15">
      <c r="BG359"/>
    </row>
    <row r="360" ht="15">
      <c r="BG360"/>
    </row>
    <row r="361" ht="15">
      <c r="BG361"/>
    </row>
    <row r="362" ht="15">
      <c r="BG362"/>
    </row>
    <row r="363" ht="15">
      <c r="BG363"/>
    </row>
    <row r="364" ht="15">
      <c r="BG364"/>
    </row>
    <row r="365" ht="15">
      <c r="BG365"/>
    </row>
    <row r="366" ht="15">
      <c r="BG366"/>
    </row>
    <row r="367" ht="15">
      <c r="BG367"/>
    </row>
    <row r="368" ht="15">
      <c r="BG368"/>
    </row>
    <row r="369" ht="15">
      <c r="BG369"/>
    </row>
    <row r="370" ht="15">
      <c r="BG370"/>
    </row>
    <row r="371" ht="15">
      <c r="BG371"/>
    </row>
    <row r="372" ht="15">
      <c r="BG372"/>
    </row>
    <row r="373" ht="15">
      <c r="BG373"/>
    </row>
    <row r="374" ht="15">
      <c r="BG374"/>
    </row>
    <row r="375" ht="15">
      <c r="BG375"/>
    </row>
    <row r="376" ht="15">
      <c r="BG376"/>
    </row>
    <row r="377" ht="15">
      <c r="BG377"/>
    </row>
    <row r="378" ht="15">
      <c r="BG378"/>
    </row>
    <row r="379" ht="15">
      <c r="BG379"/>
    </row>
    <row r="380" ht="15">
      <c r="BG380"/>
    </row>
    <row r="381" ht="15">
      <c r="BG381"/>
    </row>
    <row r="382" ht="15">
      <c r="BG382"/>
    </row>
    <row r="383" ht="15">
      <c r="BG383"/>
    </row>
    <row r="384" ht="15">
      <c r="BG384"/>
    </row>
    <row r="385" ht="15">
      <c r="BG385"/>
    </row>
    <row r="386" ht="15">
      <c r="BG386"/>
    </row>
    <row r="387" ht="15">
      <c r="BG387"/>
    </row>
    <row r="388" ht="15">
      <c r="BG388"/>
    </row>
    <row r="389" ht="15">
      <c r="BG389"/>
    </row>
    <row r="390" ht="15">
      <c r="BG390"/>
    </row>
    <row r="391" ht="15">
      <c r="BG391"/>
    </row>
    <row r="392" ht="15">
      <c r="BG392"/>
    </row>
    <row r="393" ht="15">
      <c r="BG393"/>
    </row>
    <row r="394" ht="15">
      <c r="BG394"/>
    </row>
    <row r="395" ht="15">
      <c r="BG395"/>
    </row>
    <row r="396" ht="15">
      <c r="BG396"/>
    </row>
    <row r="397" ht="15">
      <c r="BG397"/>
    </row>
    <row r="398" ht="15">
      <c r="BG398"/>
    </row>
    <row r="399" ht="15">
      <c r="BG399"/>
    </row>
    <row r="400" ht="15">
      <c r="BG400"/>
    </row>
    <row r="401" ht="15">
      <c r="BG401"/>
    </row>
    <row r="402" ht="15">
      <c r="BG402"/>
    </row>
    <row r="403" ht="15">
      <c r="BG403"/>
    </row>
    <row r="404" ht="15">
      <c r="BG404"/>
    </row>
    <row r="405" ht="15">
      <c r="BG405"/>
    </row>
    <row r="406" ht="15">
      <c r="BG406"/>
    </row>
    <row r="407" ht="15">
      <c r="BG407"/>
    </row>
    <row r="408" ht="15">
      <c r="BG408"/>
    </row>
    <row r="409" ht="15">
      <c r="BG409"/>
    </row>
    <row r="410" ht="15">
      <c r="BG410"/>
    </row>
    <row r="411" ht="15">
      <c r="BG411"/>
    </row>
    <row r="412" ht="15">
      <c r="BG412"/>
    </row>
    <row r="413" ht="15">
      <c r="BG413"/>
    </row>
    <row r="414" ht="15">
      <c r="BG414"/>
    </row>
    <row r="415" ht="15">
      <c r="BG415"/>
    </row>
    <row r="416" ht="15">
      <c r="BG416"/>
    </row>
    <row r="417" ht="15">
      <c r="BG417"/>
    </row>
    <row r="418" ht="15">
      <c r="BG418"/>
    </row>
    <row r="419" ht="15">
      <c r="BG419"/>
    </row>
    <row r="420" ht="15">
      <c r="BG420"/>
    </row>
    <row r="421" ht="15">
      <c r="BG421"/>
    </row>
    <row r="422" ht="15">
      <c r="BG422"/>
    </row>
    <row r="423" ht="15">
      <c r="BG423"/>
    </row>
    <row r="424" ht="15">
      <c r="BG424"/>
    </row>
    <row r="425" ht="15">
      <c r="BG425"/>
    </row>
    <row r="426" ht="15">
      <c r="BG426"/>
    </row>
    <row r="427" ht="15">
      <c r="BG427"/>
    </row>
    <row r="428" ht="15">
      <c r="BG428"/>
    </row>
    <row r="429" ht="15">
      <c r="BG429"/>
    </row>
    <row r="430" ht="15">
      <c r="BG430"/>
    </row>
    <row r="431" ht="15">
      <c r="BG431"/>
    </row>
    <row r="432" ht="15">
      <c r="BG432"/>
    </row>
    <row r="433" ht="15">
      <c r="BG433"/>
    </row>
    <row r="434" ht="15">
      <c r="BG434"/>
    </row>
    <row r="435" ht="15">
      <c r="BG435"/>
    </row>
    <row r="436" ht="15">
      <c r="BG436"/>
    </row>
    <row r="437" ht="15">
      <c r="BG437"/>
    </row>
    <row r="438" ht="15">
      <c r="BG438"/>
    </row>
    <row r="439" ht="15">
      <c r="BG439"/>
    </row>
    <row r="440" ht="15">
      <c r="BG440"/>
    </row>
    <row r="441" ht="15">
      <c r="BG441"/>
    </row>
    <row r="442" ht="15">
      <c r="BG442"/>
    </row>
    <row r="443" ht="15">
      <c r="BG443"/>
    </row>
    <row r="444" ht="15">
      <c r="BG444"/>
    </row>
    <row r="445" ht="15">
      <c r="BG445"/>
    </row>
    <row r="446" ht="15">
      <c r="BG446"/>
    </row>
    <row r="447" ht="15">
      <c r="BG447"/>
    </row>
    <row r="448" ht="15">
      <c r="BG448"/>
    </row>
    <row r="449" ht="15">
      <c r="BG449"/>
    </row>
    <row r="450" ht="15">
      <c r="BG450"/>
    </row>
    <row r="451" ht="15">
      <c r="BG451"/>
    </row>
    <row r="452" ht="15">
      <c r="BG452"/>
    </row>
    <row r="453" ht="15">
      <c r="BG453"/>
    </row>
    <row r="454" ht="15">
      <c r="BG454"/>
    </row>
    <row r="455" ht="15">
      <c r="BG455"/>
    </row>
    <row r="456" ht="15">
      <c r="BG456"/>
    </row>
    <row r="457" ht="15">
      <c r="BG457"/>
    </row>
    <row r="458" ht="15">
      <c r="BG458"/>
    </row>
    <row r="459" ht="15">
      <c r="BG459"/>
    </row>
    <row r="460" ht="15">
      <c r="BG460"/>
    </row>
    <row r="461" ht="15">
      <c r="BG461"/>
    </row>
    <row r="462" ht="15">
      <c r="BG462"/>
    </row>
    <row r="463" ht="15">
      <c r="BG463"/>
    </row>
    <row r="464" ht="15">
      <c r="BG464"/>
    </row>
    <row r="465" ht="15">
      <c r="BG465"/>
    </row>
    <row r="466" ht="15">
      <c r="BG466"/>
    </row>
    <row r="467" ht="15">
      <c r="BG467"/>
    </row>
    <row r="468" ht="15">
      <c r="BG468"/>
    </row>
    <row r="469" ht="15">
      <c r="BG469"/>
    </row>
    <row r="470" ht="15">
      <c r="BG470"/>
    </row>
    <row r="471" ht="15">
      <c r="BG471"/>
    </row>
    <row r="472" ht="15">
      <c r="BG472"/>
    </row>
    <row r="473" ht="15">
      <c r="BG473"/>
    </row>
    <row r="474" ht="15">
      <c r="BG474"/>
    </row>
    <row r="475" ht="15">
      <c r="BG475"/>
    </row>
    <row r="476" ht="15">
      <c r="BG476"/>
    </row>
    <row r="477" ht="15">
      <c r="BG477"/>
    </row>
    <row r="478" ht="15">
      <c r="BG478"/>
    </row>
    <row r="479" ht="15">
      <c r="BG479"/>
    </row>
    <row r="480" ht="15">
      <c r="BG480"/>
    </row>
    <row r="481" ht="15">
      <c r="BG481"/>
    </row>
    <row r="482" ht="15">
      <c r="BG482"/>
    </row>
    <row r="483" ht="15">
      <c r="BG483"/>
    </row>
    <row r="484" ht="15">
      <c r="BG484"/>
    </row>
    <row r="485" ht="15">
      <c r="BG485"/>
    </row>
    <row r="486" ht="15">
      <c r="BG486"/>
    </row>
    <row r="487" ht="15">
      <c r="BG487"/>
    </row>
    <row r="488" ht="15">
      <c r="BG488"/>
    </row>
    <row r="489" ht="15">
      <c r="BG489"/>
    </row>
    <row r="490" ht="15">
      <c r="BG490"/>
    </row>
    <row r="491" ht="15">
      <c r="BG491"/>
    </row>
    <row r="492" ht="15">
      <c r="BG492"/>
    </row>
    <row r="493" ht="15">
      <c r="BG493"/>
    </row>
    <row r="494" ht="15">
      <c r="BG494"/>
    </row>
    <row r="495" ht="15">
      <c r="BG495"/>
    </row>
    <row r="496" ht="15">
      <c r="BG496"/>
    </row>
    <row r="497" ht="15">
      <c r="BG497"/>
    </row>
    <row r="498" ht="15">
      <c r="BG498"/>
    </row>
    <row r="499" ht="15">
      <c r="BG499"/>
    </row>
    <row r="500" ht="15">
      <c r="BG500"/>
    </row>
    <row r="501" ht="15">
      <c r="BG501"/>
    </row>
    <row r="502" ht="15">
      <c r="BG502"/>
    </row>
    <row r="503" ht="15">
      <c r="BG503"/>
    </row>
    <row r="504" ht="15">
      <c r="BG504"/>
    </row>
    <row r="505" ht="15">
      <c r="BG505"/>
    </row>
    <row r="506" ht="15">
      <c r="BG506"/>
    </row>
    <row r="507" ht="15">
      <c r="BG507"/>
    </row>
    <row r="508" ht="15">
      <c r="BG508"/>
    </row>
    <row r="509" ht="15">
      <c r="BG509"/>
    </row>
    <row r="510" ht="15">
      <c r="BG510"/>
    </row>
    <row r="511" ht="15">
      <c r="BG511"/>
    </row>
    <row r="512" ht="15">
      <c r="BG512"/>
    </row>
    <row r="513" ht="15">
      <c r="BG513"/>
    </row>
    <row r="514" ht="15">
      <c r="BG514"/>
    </row>
    <row r="515" ht="15">
      <c r="BG515"/>
    </row>
    <row r="516" ht="15">
      <c r="BG516"/>
    </row>
    <row r="517" ht="15">
      <c r="BG517"/>
    </row>
    <row r="518" ht="15">
      <c r="BG518"/>
    </row>
    <row r="519" ht="15">
      <c r="BG519"/>
    </row>
    <row r="520" ht="15">
      <c r="BG520"/>
    </row>
    <row r="521" ht="15">
      <c r="BG521"/>
    </row>
    <row r="522" ht="15">
      <c r="BG522"/>
    </row>
    <row r="523" ht="15">
      <c r="BG523"/>
    </row>
    <row r="524" ht="15">
      <c r="BG524"/>
    </row>
    <row r="525" ht="15">
      <c r="BG525"/>
    </row>
    <row r="526" ht="15">
      <c r="BG526"/>
    </row>
    <row r="527" ht="15">
      <c r="BG527"/>
    </row>
    <row r="528" ht="15">
      <c r="BG528"/>
    </row>
    <row r="529" ht="15">
      <c r="BG529"/>
    </row>
    <row r="530" ht="15">
      <c r="BG530"/>
    </row>
    <row r="531" ht="15">
      <c r="BG531"/>
    </row>
    <row r="532" ht="15">
      <c r="BG532"/>
    </row>
    <row r="533" ht="15">
      <c r="BG533"/>
    </row>
    <row r="534" ht="15">
      <c r="BG534"/>
    </row>
    <row r="535" ht="15">
      <c r="BG535"/>
    </row>
    <row r="536" ht="15">
      <c r="BG536"/>
    </row>
    <row r="537" ht="15">
      <c r="BG537"/>
    </row>
    <row r="538" ht="15">
      <c r="BG538"/>
    </row>
    <row r="539" ht="15">
      <c r="BG539"/>
    </row>
    <row r="540" ht="15">
      <c r="BG540"/>
    </row>
    <row r="541" ht="15">
      <c r="BG541"/>
    </row>
    <row r="542" ht="15">
      <c r="BG542"/>
    </row>
    <row r="543" ht="15">
      <c r="BG543"/>
    </row>
    <row r="544" ht="15">
      <c r="BG544"/>
    </row>
    <row r="545" ht="15">
      <c r="BG545"/>
    </row>
    <row r="546" ht="15">
      <c r="BG546"/>
    </row>
    <row r="547" ht="15">
      <c r="BG547"/>
    </row>
    <row r="548" ht="15">
      <c r="BG548"/>
    </row>
    <row r="549" ht="15">
      <c r="BG549"/>
    </row>
    <row r="550" ht="15">
      <c r="BG550"/>
    </row>
    <row r="551" ht="15">
      <c r="BG551"/>
    </row>
    <row r="552" ht="15">
      <c r="BG552"/>
    </row>
    <row r="553" ht="15">
      <c r="BG553"/>
    </row>
    <row r="554" ht="15">
      <c r="BG554"/>
    </row>
    <row r="555" ht="15">
      <c r="BG555"/>
    </row>
    <row r="556" ht="15">
      <c r="BG556"/>
    </row>
    <row r="557" ht="15">
      <c r="BG557"/>
    </row>
    <row r="558" ht="15">
      <c r="BG558"/>
    </row>
    <row r="559" ht="15">
      <c r="BG559"/>
    </row>
    <row r="560" ht="15">
      <c r="BG560"/>
    </row>
    <row r="561" ht="15">
      <c r="BG561"/>
    </row>
    <row r="562" ht="15">
      <c r="BG562"/>
    </row>
    <row r="563" ht="15">
      <c r="BG563"/>
    </row>
    <row r="564" ht="15">
      <c r="BG564"/>
    </row>
    <row r="565" ht="15">
      <c r="BG565"/>
    </row>
    <row r="566" ht="15">
      <c r="BG566"/>
    </row>
    <row r="567" ht="15">
      <c r="BG567"/>
    </row>
    <row r="568" ht="15">
      <c r="BG568"/>
    </row>
    <row r="569" ht="15">
      <c r="BG569"/>
    </row>
    <row r="570" ht="15">
      <c r="BG570"/>
    </row>
    <row r="571" ht="15">
      <c r="BG571"/>
    </row>
    <row r="572" ht="15">
      <c r="BG572"/>
    </row>
    <row r="573" ht="15">
      <c r="BG573"/>
    </row>
    <row r="574" ht="15">
      <c r="BG574"/>
    </row>
    <row r="575" ht="15">
      <c r="BG575"/>
    </row>
    <row r="576" ht="15">
      <c r="BG576"/>
    </row>
    <row r="577" ht="15">
      <c r="BG577"/>
    </row>
    <row r="578" ht="15">
      <c r="BG578"/>
    </row>
    <row r="579" ht="15">
      <c r="BG579"/>
    </row>
    <row r="580" ht="15">
      <c r="BG580"/>
    </row>
    <row r="581" ht="15">
      <c r="BG581"/>
    </row>
    <row r="582" ht="15">
      <c r="BG582"/>
    </row>
    <row r="583" ht="15">
      <c r="BG583"/>
    </row>
    <row r="584" ht="15">
      <c r="BG584"/>
    </row>
    <row r="585" ht="15">
      <c r="BG585"/>
    </row>
    <row r="586" ht="15">
      <c r="BG586"/>
    </row>
    <row r="587" ht="15">
      <c r="BG587"/>
    </row>
    <row r="588" ht="15">
      <c r="BG588"/>
    </row>
    <row r="589" ht="15">
      <c r="BG589"/>
    </row>
    <row r="590" ht="15">
      <c r="BG590"/>
    </row>
    <row r="591" ht="15">
      <c r="BG591"/>
    </row>
    <row r="592" ht="15">
      <c r="BG592"/>
    </row>
    <row r="593" ht="15">
      <c r="BG593"/>
    </row>
    <row r="594" ht="15">
      <c r="BG594"/>
    </row>
    <row r="595" ht="15">
      <c r="BG595"/>
    </row>
    <row r="596" ht="15">
      <c r="BG596"/>
    </row>
    <row r="597" ht="15">
      <c r="BG597"/>
    </row>
    <row r="598" ht="15">
      <c r="BG598"/>
    </row>
    <row r="599" ht="15">
      <c r="BG599"/>
    </row>
    <row r="600" ht="15">
      <c r="BG600"/>
    </row>
    <row r="601" ht="15">
      <c r="BG601"/>
    </row>
    <row r="602" ht="15">
      <c r="BG602"/>
    </row>
    <row r="603" ht="15">
      <c r="BG603"/>
    </row>
    <row r="604" ht="15">
      <c r="BG604"/>
    </row>
    <row r="605" ht="15">
      <c r="BG605"/>
    </row>
    <row r="606" ht="15">
      <c r="BG606"/>
    </row>
    <row r="607" ht="15">
      <c r="BG607"/>
    </row>
    <row r="608" ht="15">
      <c r="BG608"/>
    </row>
    <row r="609" ht="15">
      <c r="BG609"/>
    </row>
    <row r="610" ht="15">
      <c r="BG610"/>
    </row>
    <row r="611" ht="15">
      <c r="BG611"/>
    </row>
    <row r="612" ht="15">
      <c r="BG612"/>
    </row>
    <row r="613" ht="15">
      <c r="BG613"/>
    </row>
    <row r="614" ht="15">
      <c r="BG614"/>
    </row>
    <row r="615" ht="15">
      <c r="BG615"/>
    </row>
  </sheetData>
  <sheetProtection/>
  <mergeCells count="24">
    <mergeCell ref="B1:BG5"/>
    <mergeCell ref="B32:B34"/>
    <mergeCell ref="C32:C34"/>
    <mergeCell ref="A6:A10"/>
    <mergeCell ref="B6:B10"/>
    <mergeCell ref="C6:C10"/>
    <mergeCell ref="D6:D10"/>
    <mergeCell ref="B23:B25"/>
    <mergeCell ref="C37:C38"/>
    <mergeCell ref="C26:C28"/>
    <mergeCell ref="E7:BG7"/>
    <mergeCell ref="E9:BG9"/>
    <mergeCell ref="C16:C17"/>
    <mergeCell ref="C23:C25"/>
    <mergeCell ref="B35:B36"/>
    <mergeCell ref="C35:C36"/>
    <mergeCell ref="B16:B17"/>
    <mergeCell ref="A21:A50"/>
    <mergeCell ref="B26:B28"/>
    <mergeCell ref="C18:C19"/>
    <mergeCell ref="C41:C42"/>
    <mergeCell ref="B37:B38"/>
    <mergeCell ref="B29:B31"/>
    <mergeCell ref="C29:C31"/>
  </mergeCells>
  <printOptions/>
  <pageMargins left="0.2362204724409449" right="0.2362204724409449" top="0.5511811023622047" bottom="0.1968503937007874" header="0.31496062992125984" footer="0.31496062992125984"/>
  <pageSetup fitToWidth="0" fitToHeight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M619"/>
  <sheetViews>
    <sheetView view="pageBreakPreview" zoomScale="77" zoomScaleNormal="77" zoomScaleSheetLayoutView="77" zoomScalePageLayoutView="0" workbookViewId="0" topLeftCell="A1">
      <pane xSplit="3" topLeftCell="D1" activePane="topRight" state="frozen"/>
      <selection pane="topLeft" activeCell="A1" sqref="A1"/>
      <selection pane="topRight" activeCell="B1" sqref="B1:BE1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4.00390625" style="0" customWidth="1" outlineLevel="1"/>
    <col min="5" max="20" width="2.7109375" style="0" customWidth="1" outlineLevel="1"/>
    <col min="21" max="21" width="5.7109375" style="0" customWidth="1"/>
    <col min="22" max="24" width="2.7109375" style="0" customWidth="1"/>
    <col min="25" max="34" width="2.7109375" style="0" customWidth="1" outlineLevel="1"/>
    <col min="35" max="35" width="3.28125" style="0" customWidth="1" outlineLevel="1"/>
    <col min="36" max="47" width="2.7109375" style="0" customWidth="1" outlineLevel="1"/>
    <col min="48" max="48" width="5.57421875" style="0" customWidth="1"/>
    <col min="49" max="57" width="2.7109375" style="0" customWidth="1"/>
    <col min="58" max="58" width="5.8515625" style="1" customWidth="1"/>
  </cols>
  <sheetData>
    <row r="1" spans="2:58" ht="15" customHeight="1">
      <c r="B1" s="726" t="s">
        <v>269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  <c r="BF1" s="2"/>
    </row>
    <row r="2" spans="4:58" ht="4.5" customHeight="1" thickBot="1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2"/>
    </row>
    <row r="3" spans="4:58" ht="15.75" customHeight="1" hidden="1" thickBot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2"/>
    </row>
    <row r="4" spans="4:58" ht="15.75" customHeight="1" hidden="1" thickBo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2"/>
    </row>
    <row r="5" spans="1:58" ht="103.5" thickBot="1">
      <c r="A5" s="711" t="s">
        <v>27</v>
      </c>
      <c r="B5" s="711" t="s">
        <v>0</v>
      </c>
      <c r="C5" s="727" t="s">
        <v>1</v>
      </c>
      <c r="D5" s="153" t="s">
        <v>89</v>
      </c>
      <c r="E5" s="51" t="s">
        <v>90</v>
      </c>
      <c r="F5" s="6" t="s">
        <v>91</v>
      </c>
      <c r="G5" s="7" t="s">
        <v>50</v>
      </c>
      <c r="H5" s="8" t="s">
        <v>92</v>
      </c>
      <c r="I5" s="8" t="s">
        <v>93</v>
      </c>
      <c r="J5" s="8" t="s">
        <v>94</v>
      </c>
      <c r="K5" s="8" t="s">
        <v>95</v>
      </c>
      <c r="L5" s="8" t="s">
        <v>96</v>
      </c>
      <c r="M5" s="8" t="s">
        <v>97</v>
      </c>
      <c r="N5" s="8" t="s">
        <v>98</v>
      </c>
      <c r="O5" s="8" t="s">
        <v>99</v>
      </c>
      <c r="P5" s="7" t="s">
        <v>100</v>
      </c>
      <c r="Q5" s="6" t="s">
        <v>101</v>
      </c>
      <c r="R5" s="6" t="s">
        <v>102</v>
      </c>
      <c r="S5" s="6" t="s">
        <v>103</v>
      </c>
      <c r="T5" s="52" t="s">
        <v>104</v>
      </c>
      <c r="U5" s="53" t="s">
        <v>66</v>
      </c>
      <c r="V5" s="54" t="s">
        <v>105</v>
      </c>
      <c r="W5" s="55" t="s">
        <v>106</v>
      </c>
      <c r="X5" s="8" t="s">
        <v>107</v>
      </c>
      <c r="Y5" s="8" t="s">
        <v>108</v>
      </c>
      <c r="Z5" s="7" t="s">
        <v>109</v>
      </c>
      <c r="AA5" s="6" t="s">
        <v>110</v>
      </c>
      <c r="AB5" s="6" t="s">
        <v>111</v>
      </c>
      <c r="AC5" s="6" t="s">
        <v>112</v>
      </c>
      <c r="AD5" s="7" t="s">
        <v>113</v>
      </c>
      <c r="AE5" s="8" t="s">
        <v>114</v>
      </c>
      <c r="AF5" s="8" t="s">
        <v>115</v>
      </c>
      <c r="AG5" s="8" t="s">
        <v>116</v>
      </c>
      <c r="AH5" s="7" t="s">
        <v>117</v>
      </c>
      <c r="AI5" s="8" t="s">
        <v>118</v>
      </c>
      <c r="AJ5" s="8" t="s">
        <v>119</v>
      </c>
      <c r="AK5" s="8" t="s">
        <v>120</v>
      </c>
      <c r="AL5" s="7" t="s">
        <v>121</v>
      </c>
      <c r="AM5" s="8" t="s">
        <v>122</v>
      </c>
      <c r="AN5" s="8" t="s">
        <v>123</v>
      </c>
      <c r="AO5" s="8" t="s">
        <v>124</v>
      </c>
      <c r="AP5" s="8" t="s">
        <v>125</v>
      </c>
      <c r="AQ5" s="7" t="s">
        <v>126</v>
      </c>
      <c r="AR5" s="7" t="s">
        <v>127</v>
      </c>
      <c r="AS5" s="8" t="s">
        <v>128</v>
      </c>
      <c r="AT5" s="23" t="s">
        <v>129</v>
      </c>
      <c r="AU5" s="56" t="s">
        <v>130</v>
      </c>
      <c r="AV5" s="53" t="s">
        <v>66</v>
      </c>
      <c r="AW5" s="57" t="s">
        <v>30</v>
      </c>
      <c r="AX5" s="8" t="s">
        <v>31</v>
      </c>
      <c r="AY5" s="8" t="s">
        <v>32</v>
      </c>
      <c r="AZ5" s="8" t="s">
        <v>33</v>
      </c>
      <c r="BA5" s="8" t="s">
        <v>34</v>
      </c>
      <c r="BB5" s="8" t="s">
        <v>35</v>
      </c>
      <c r="BC5" s="8" t="s">
        <v>36</v>
      </c>
      <c r="BD5" s="8" t="s">
        <v>37</v>
      </c>
      <c r="BE5" s="56" t="s">
        <v>38</v>
      </c>
      <c r="BF5" s="4" t="s">
        <v>2</v>
      </c>
    </row>
    <row r="6" spans="1:58" ht="15.75" thickBot="1">
      <c r="A6" s="712"/>
      <c r="B6" s="712"/>
      <c r="C6" s="728"/>
      <c r="D6" s="730" t="s">
        <v>3</v>
      </c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731"/>
      <c r="AF6" s="731"/>
      <c r="AG6" s="731"/>
      <c r="AH6" s="731"/>
      <c r="AI6" s="731"/>
      <c r="AJ6" s="731"/>
      <c r="AK6" s="731"/>
      <c r="AL6" s="731"/>
      <c r="AM6" s="731"/>
      <c r="AN6" s="731"/>
      <c r="AO6" s="731"/>
      <c r="AP6" s="731"/>
      <c r="AQ6" s="731"/>
      <c r="AR6" s="731"/>
      <c r="AS6" s="731"/>
      <c r="AT6" s="731"/>
      <c r="AU6" s="731"/>
      <c r="AV6" s="731"/>
      <c r="AW6" s="731"/>
      <c r="AX6" s="731"/>
      <c r="AY6" s="731"/>
      <c r="AZ6" s="731"/>
      <c r="BA6" s="731"/>
      <c r="BB6" s="731"/>
      <c r="BC6" s="731"/>
      <c r="BD6" s="731"/>
      <c r="BE6" s="731"/>
      <c r="BF6" s="732"/>
    </row>
    <row r="7" spans="1:58" ht="15.75" thickBot="1">
      <c r="A7" s="712"/>
      <c r="B7" s="712"/>
      <c r="C7" s="728"/>
      <c r="D7" s="9">
        <v>35</v>
      </c>
      <c r="E7" s="10">
        <v>36</v>
      </c>
      <c r="F7" s="11">
        <v>37</v>
      </c>
      <c r="G7" s="11">
        <v>38</v>
      </c>
      <c r="H7" s="11">
        <v>39</v>
      </c>
      <c r="I7" s="11">
        <v>40</v>
      </c>
      <c r="J7" s="11">
        <v>41</v>
      </c>
      <c r="K7" s="11">
        <v>42</v>
      </c>
      <c r="L7" s="11">
        <v>43</v>
      </c>
      <c r="M7" s="11">
        <v>44</v>
      </c>
      <c r="N7" s="11">
        <v>45</v>
      </c>
      <c r="O7" s="11">
        <v>46</v>
      </c>
      <c r="P7" s="11">
        <v>47</v>
      </c>
      <c r="Q7" s="11">
        <v>48</v>
      </c>
      <c r="R7" s="11">
        <v>49</v>
      </c>
      <c r="S7" s="11">
        <v>50</v>
      </c>
      <c r="T7" s="59">
        <v>51</v>
      </c>
      <c r="U7" s="9"/>
      <c r="V7" s="35">
        <v>52</v>
      </c>
      <c r="W7" s="36">
        <v>1</v>
      </c>
      <c r="X7" s="10">
        <v>2</v>
      </c>
      <c r="Y7" s="11">
        <v>3</v>
      </c>
      <c r="Z7" s="11">
        <v>4</v>
      </c>
      <c r="AA7" s="11">
        <v>5</v>
      </c>
      <c r="AB7" s="11">
        <v>6</v>
      </c>
      <c r="AC7" s="11">
        <v>7</v>
      </c>
      <c r="AD7" s="11">
        <v>8</v>
      </c>
      <c r="AE7" s="11">
        <v>9</v>
      </c>
      <c r="AF7" s="11">
        <v>10</v>
      </c>
      <c r="AG7" s="11">
        <v>11</v>
      </c>
      <c r="AH7" s="11">
        <v>12</v>
      </c>
      <c r="AI7" s="11">
        <v>13</v>
      </c>
      <c r="AJ7" s="11">
        <v>14</v>
      </c>
      <c r="AK7" s="11">
        <v>15</v>
      </c>
      <c r="AL7" s="11">
        <v>16</v>
      </c>
      <c r="AM7" s="11">
        <v>14</v>
      </c>
      <c r="AN7" s="11">
        <v>18</v>
      </c>
      <c r="AO7" s="11">
        <v>19</v>
      </c>
      <c r="AP7" s="11">
        <v>20</v>
      </c>
      <c r="AQ7" s="11">
        <v>21</v>
      </c>
      <c r="AR7" s="11">
        <v>22</v>
      </c>
      <c r="AS7" s="11">
        <v>23</v>
      </c>
      <c r="AT7" s="11">
        <v>24</v>
      </c>
      <c r="AU7" s="11">
        <v>25</v>
      </c>
      <c r="AV7" s="11"/>
      <c r="AW7" s="43">
        <v>26</v>
      </c>
      <c r="AX7" s="43">
        <v>27</v>
      </c>
      <c r="AY7" s="43">
        <v>28</v>
      </c>
      <c r="AZ7" s="43">
        <v>29</v>
      </c>
      <c r="BA7" s="43">
        <v>30</v>
      </c>
      <c r="BB7" s="43">
        <v>31</v>
      </c>
      <c r="BC7" s="43">
        <v>32</v>
      </c>
      <c r="BD7" s="43">
        <v>33</v>
      </c>
      <c r="BE7" s="43">
        <v>34</v>
      </c>
      <c r="BF7" s="12"/>
    </row>
    <row r="8" spans="1:58" ht="15.75" thickBot="1">
      <c r="A8" s="712"/>
      <c r="B8" s="712"/>
      <c r="C8" s="728"/>
      <c r="D8" s="733" t="s">
        <v>4</v>
      </c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4"/>
      <c r="AD8" s="734"/>
      <c r="AE8" s="734"/>
      <c r="AF8" s="734"/>
      <c r="AG8" s="734"/>
      <c r="AH8" s="734"/>
      <c r="AI8" s="734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4"/>
      <c r="AV8" s="734"/>
      <c r="AW8" s="734"/>
      <c r="AX8" s="734"/>
      <c r="AY8" s="734"/>
      <c r="AZ8" s="734"/>
      <c r="BA8" s="734"/>
      <c r="BB8" s="734"/>
      <c r="BC8" s="734"/>
      <c r="BD8" s="734"/>
      <c r="BE8" s="734"/>
      <c r="BF8" s="735"/>
    </row>
    <row r="9" spans="1:58" ht="17.25" thickBot="1">
      <c r="A9" s="713"/>
      <c r="B9" s="713"/>
      <c r="C9" s="729"/>
      <c r="D9" s="9">
        <v>1</v>
      </c>
      <c r="E9" s="10">
        <v>2</v>
      </c>
      <c r="F9" s="11">
        <v>3</v>
      </c>
      <c r="G9" s="11">
        <v>4</v>
      </c>
      <c r="H9" s="13">
        <v>5</v>
      </c>
      <c r="I9" s="13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1">
        <v>14</v>
      </c>
      <c r="R9" s="11">
        <v>15</v>
      </c>
      <c r="S9" s="11">
        <v>16</v>
      </c>
      <c r="T9" s="59">
        <v>17</v>
      </c>
      <c r="U9" s="9" t="s">
        <v>28</v>
      </c>
      <c r="V9" s="37">
        <v>18</v>
      </c>
      <c r="W9" s="38">
        <v>19</v>
      </c>
      <c r="X9" s="32">
        <v>20</v>
      </c>
      <c r="Y9" s="72">
        <v>21</v>
      </c>
      <c r="Z9" s="73">
        <v>22</v>
      </c>
      <c r="AA9" s="72">
        <v>23</v>
      </c>
      <c r="AB9" s="72">
        <v>24</v>
      </c>
      <c r="AC9" s="72">
        <v>25</v>
      </c>
      <c r="AD9" s="72">
        <v>26</v>
      </c>
      <c r="AE9" s="72">
        <v>27</v>
      </c>
      <c r="AF9" s="72">
        <v>28</v>
      </c>
      <c r="AG9" s="72">
        <v>29</v>
      </c>
      <c r="AH9" s="72">
        <v>30</v>
      </c>
      <c r="AI9" s="72">
        <v>31</v>
      </c>
      <c r="AJ9" s="72">
        <v>32</v>
      </c>
      <c r="AK9" s="72">
        <v>33</v>
      </c>
      <c r="AL9" s="72">
        <v>34</v>
      </c>
      <c r="AM9" s="72">
        <v>35</v>
      </c>
      <c r="AN9" s="72">
        <v>36</v>
      </c>
      <c r="AO9" s="72">
        <v>37</v>
      </c>
      <c r="AP9" s="72">
        <v>38</v>
      </c>
      <c r="AQ9" s="72">
        <v>39</v>
      </c>
      <c r="AR9" s="72">
        <v>40</v>
      </c>
      <c r="AS9" s="72">
        <v>41</v>
      </c>
      <c r="AT9" s="72">
        <v>42</v>
      </c>
      <c r="AU9" s="33">
        <v>43</v>
      </c>
      <c r="AV9" s="9" t="s">
        <v>29</v>
      </c>
      <c r="AW9" s="10">
        <v>44</v>
      </c>
      <c r="AX9" s="11">
        <v>45</v>
      </c>
      <c r="AY9" s="11">
        <v>46</v>
      </c>
      <c r="AZ9" s="11">
        <v>47</v>
      </c>
      <c r="BA9" s="11">
        <v>48</v>
      </c>
      <c r="BB9" s="11">
        <v>49</v>
      </c>
      <c r="BC9" s="11">
        <v>50</v>
      </c>
      <c r="BD9" s="11">
        <v>51</v>
      </c>
      <c r="BE9" s="11">
        <v>52</v>
      </c>
      <c r="BF9" s="12"/>
    </row>
    <row r="10" spans="1:58" ht="16.5" thickBot="1">
      <c r="A10" s="722" t="s">
        <v>65</v>
      </c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723"/>
      <c r="AM10" s="723"/>
      <c r="AN10" s="723"/>
      <c r="AO10" s="723"/>
      <c r="AP10" s="723"/>
      <c r="AQ10" s="723"/>
      <c r="AR10" s="723"/>
      <c r="AS10" s="723"/>
      <c r="AT10" s="723"/>
      <c r="AU10" s="723"/>
      <c r="AV10" s="723"/>
      <c r="AW10" s="723"/>
      <c r="AX10" s="723"/>
      <c r="AY10" s="723"/>
      <c r="AZ10" s="723"/>
      <c r="BA10" s="723"/>
      <c r="BB10" s="723"/>
      <c r="BC10" s="723"/>
      <c r="BD10" s="723"/>
      <c r="BE10" s="723"/>
      <c r="BF10" s="723"/>
    </row>
    <row r="11" spans="1:58" ht="18.75" customHeight="1" thickBot="1">
      <c r="A11" s="25"/>
      <c r="B11" s="113" t="s">
        <v>8</v>
      </c>
      <c r="C11" s="114" t="s">
        <v>9</v>
      </c>
      <c r="D11" s="115">
        <f>D12+D13+D14</f>
        <v>8</v>
      </c>
      <c r="E11" s="115">
        <f aca="true" t="shared" si="0" ref="E11:U11">E12+E13+E14</f>
        <v>8</v>
      </c>
      <c r="F11" s="115">
        <f t="shared" si="0"/>
        <v>8</v>
      </c>
      <c r="G11" s="115">
        <f t="shared" si="0"/>
        <v>8</v>
      </c>
      <c r="H11" s="115">
        <f t="shared" si="0"/>
        <v>8</v>
      </c>
      <c r="I11" s="115">
        <f t="shared" si="0"/>
        <v>6</v>
      </c>
      <c r="J11" s="115">
        <f t="shared" si="0"/>
        <v>0</v>
      </c>
      <c r="K11" s="115">
        <f t="shared" si="0"/>
        <v>0</v>
      </c>
      <c r="L11" s="115">
        <f t="shared" si="0"/>
        <v>0</v>
      </c>
      <c r="M11" s="115">
        <f t="shared" si="0"/>
        <v>0</v>
      </c>
      <c r="N11" s="115">
        <f t="shared" si="0"/>
        <v>4</v>
      </c>
      <c r="O11" s="115">
        <f t="shared" si="0"/>
        <v>2</v>
      </c>
      <c r="P11" s="115">
        <f t="shared" si="0"/>
        <v>4</v>
      </c>
      <c r="Q11" s="115">
        <f t="shared" si="0"/>
        <v>4</v>
      </c>
      <c r="R11" s="115">
        <f t="shared" si="0"/>
        <v>6</v>
      </c>
      <c r="S11" s="115">
        <f t="shared" si="0"/>
        <v>4</v>
      </c>
      <c r="T11" s="147">
        <f t="shared" si="0"/>
        <v>6</v>
      </c>
      <c r="U11" s="152">
        <f t="shared" si="0"/>
        <v>76</v>
      </c>
      <c r="V11" s="211">
        <f aca="true" t="shared" si="1" ref="V11:AU11">V12+V13+V14</f>
        <v>0</v>
      </c>
      <c r="W11" s="191">
        <f t="shared" si="1"/>
        <v>0</v>
      </c>
      <c r="X11" s="115">
        <f t="shared" si="1"/>
        <v>2</v>
      </c>
      <c r="Y11" s="115">
        <f t="shared" si="1"/>
        <v>2</v>
      </c>
      <c r="Z11" s="115">
        <f t="shared" si="1"/>
        <v>2</v>
      </c>
      <c r="AA11" s="115">
        <f t="shared" si="1"/>
        <v>2</v>
      </c>
      <c r="AB11" s="115">
        <f t="shared" si="1"/>
        <v>2</v>
      </c>
      <c r="AC11" s="115">
        <f t="shared" si="1"/>
        <v>2</v>
      </c>
      <c r="AD11" s="115">
        <f t="shared" si="1"/>
        <v>2</v>
      </c>
      <c r="AE11" s="115">
        <f t="shared" si="1"/>
        <v>0</v>
      </c>
      <c r="AF11" s="115">
        <f t="shared" si="1"/>
        <v>0</v>
      </c>
      <c r="AG11" s="115">
        <f t="shared" si="1"/>
        <v>0</v>
      </c>
      <c r="AH11" s="115">
        <f t="shared" si="1"/>
        <v>0</v>
      </c>
      <c r="AI11" s="115">
        <f t="shared" si="1"/>
        <v>4</v>
      </c>
      <c r="AJ11" s="115">
        <f t="shared" si="1"/>
        <v>6</v>
      </c>
      <c r="AK11" s="115">
        <f t="shared" si="1"/>
        <v>6</v>
      </c>
      <c r="AL11" s="115">
        <f t="shared" si="1"/>
        <v>4</v>
      </c>
      <c r="AM11" s="115">
        <f t="shared" si="1"/>
        <v>4</v>
      </c>
      <c r="AN11" s="115">
        <f t="shared" si="1"/>
        <v>2</v>
      </c>
      <c r="AO11" s="115">
        <f t="shared" si="1"/>
        <v>6</v>
      </c>
      <c r="AP11" s="115">
        <f t="shared" si="1"/>
        <v>0</v>
      </c>
      <c r="AQ11" s="115">
        <f t="shared" si="1"/>
        <v>6</v>
      </c>
      <c r="AR11" s="115">
        <f t="shared" si="1"/>
        <v>4</v>
      </c>
      <c r="AS11" s="115">
        <f t="shared" si="1"/>
        <v>6</v>
      </c>
      <c r="AT11" s="115">
        <f t="shared" si="1"/>
        <v>4</v>
      </c>
      <c r="AU11" s="147">
        <f t="shared" si="1"/>
        <v>6</v>
      </c>
      <c r="AV11" s="152">
        <f>SUM(X11:AU11)</f>
        <v>72</v>
      </c>
      <c r="AW11" s="115">
        <f aca="true" t="shared" si="2" ref="AW11:BE11">AW12+AW13+AW14</f>
        <v>0</v>
      </c>
      <c r="AX11" s="115">
        <f t="shared" si="2"/>
        <v>0</v>
      </c>
      <c r="AY11" s="115">
        <f t="shared" si="2"/>
        <v>0</v>
      </c>
      <c r="AZ11" s="115">
        <f t="shared" si="2"/>
        <v>0</v>
      </c>
      <c r="BA11" s="115">
        <f t="shared" si="2"/>
        <v>0</v>
      </c>
      <c r="BB11" s="115">
        <f t="shared" si="2"/>
        <v>0</v>
      </c>
      <c r="BC11" s="115">
        <f t="shared" si="2"/>
        <v>0</v>
      </c>
      <c r="BD11" s="115">
        <f t="shared" si="2"/>
        <v>0</v>
      </c>
      <c r="BE11" s="147">
        <f t="shared" si="2"/>
        <v>0</v>
      </c>
      <c r="BF11" s="152">
        <f>U11+AV11</f>
        <v>148</v>
      </c>
    </row>
    <row r="12" spans="1:58" ht="15.75" thickBot="1">
      <c r="A12" s="24"/>
      <c r="B12" s="22" t="s">
        <v>13</v>
      </c>
      <c r="C12" s="88" t="s">
        <v>14</v>
      </c>
      <c r="D12" s="173"/>
      <c r="E12" s="170"/>
      <c r="F12" s="170"/>
      <c r="G12" s="170"/>
      <c r="H12" s="170"/>
      <c r="I12" s="170"/>
      <c r="J12" s="170"/>
      <c r="K12" s="170"/>
      <c r="L12" s="170"/>
      <c r="M12" s="170"/>
      <c r="N12" s="170">
        <v>2</v>
      </c>
      <c r="O12" s="170">
        <v>2</v>
      </c>
      <c r="P12" s="170">
        <v>2</v>
      </c>
      <c r="Q12" s="170">
        <v>4</v>
      </c>
      <c r="R12" s="170">
        <v>4</v>
      </c>
      <c r="S12" s="170">
        <v>4</v>
      </c>
      <c r="T12" s="164">
        <v>4</v>
      </c>
      <c r="U12" s="357">
        <f>SUM(D12:T12)</f>
        <v>22</v>
      </c>
      <c r="V12" s="41"/>
      <c r="W12" s="42"/>
      <c r="X12" s="102"/>
      <c r="Y12" s="92"/>
      <c r="Z12" s="102"/>
      <c r="AA12" s="92"/>
      <c r="AB12" s="92"/>
      <c r="AC12" s="92"/>
      <c r="AD12" s="92"/>
      <c r="AE12" s="92"/>
      <c r="AF12" s="92"/>
      <c r="AG12" s="92"/>
      <c r="AH12" s="92"/>
      <c r="AI12" s="92">
        <v>4</v>
      </c>
      <c r="AJ12" s="92">
        <v>4</v>
      </c>
      <c r="AK12" s="92">
        <v>4</v>
      </c>
      <c r="AL12" s="92">
        <v>2</v>
      </c>
      <c r="AM12" s="92">
        <v>2</v>
      </c>
      <c r="AN12" s="92">
        <v>2</v>
      </c>
      <c r="AO12" s="92">
        <v>4</v>
      </c>
      <c r="AP12" s="92"/>
      <c r="AQ12" s="92">
        <v>4</v>
      </c>
      <c r="AR12" s="92">
        <v>4</v>
      </c>
      <c r="AS12" s="92">
        <v>4</v>
      </c>
      <c r="AT12" s="92">
        <v>4</v>
      </c>
      <c r="AU12" s="104">
        <v>4</v>
      </c>
      <c r="AV12" s="152">
        <f>SUM(X12:AU12)</f>
        <v>42</v>
      </c>
      <c r="AW12" s="26"/>
      <c r="AX12" s="17"/>
      <c r="AY12" s="17"/>
      <c r="AZ12" s="17"/>
      <c r="BA12" s="17"/>
      <c r="BB12" s="17"/>
      <c r="BC12" s="17"/>
      <c r="BD12" s="17"/>
      <c r="BE12" s="30"/>
      <c r="BF12" s="152">
        <f aca="true" t="shared" si="3" ref="BF12:BF54">U12+AV12</f>
        <v>64</v>
      </c>
    </row>
    <row r="13" spans="1:58" ht="15.75" thickBot="1">
      <c r="A13" s="24"/>
      <c r="B13" s="58" t="s">
        <v>15</v>
      </c>
      <c r="C13" s="351" t="s">
        <v>6</v>
      </c>
      <c r="D13" s="173">
        <v>2</v>
      </c>
      <c r="E13" s="170">
        <v>2</v>
      </c>
      <c r="F13" s="170">
        <v>2</v>
      </c>
      <c r="G13" s="170">
        <v>2</v>
      </c>
      <c r="H13" s="170">
        <v>2</v>
      </c>
      <c r="I13" s="170">
        <v>4</v>
      </c>
      <c r="J13" s="174"/>
      <c r="K13" s="174"/>
      <c r="L13" s="174"/>
      <c r="M13" s="174"/>
      <c r="N13" s="174">
        <v>2</v>
      </c>
      <c r="O13" s="174"/>
      <c r="P13" s="174">
        <v>2</v>
      </c>
      <c r="Q13" s="174"/>
      <c r="R13" s="174">
        <v>2</v>
      </c>
      <c r="S13" s="174"/>
      <c r="T13" s="165">
        <v>2</v>
      </c>
      <c r="U13" s="358">
        <f>SUM(D13:T13)</f>
        <v>22</v>
      </c>
      <c r="V13" s="75"/>
      <c r="W13" s="83"/>
      <c r="X13" s="102">
        <v>2</v>
      </c>
      <c r="Y13" s="92">
        <v>2</v>
      </c>
      <c r="Z13" s="102">
        <v>2</v>
      </c>
      <c r="AA13" s="92">
        <v>2</v>
      </c>
      <c r="AB13" s="92">
        <v>2</v>
      </c>
      <c r="AC13" s="92">
        <v>2</v>
      </c>
      <c r="AD13" s="92">
        <v>2</v>
      </c>
      <c r="AE13" s="92"/>
      <c r="AF13" s="92"/>
      <c r="AG13" s="92"/>
      <c r="AH13" s="92"/>
      <c r="AI13" s="92"/>
      <c r="AJ13" s="92">
        <v>2</v>
      </c>
      <c r="AK13" s="92">
        <v>2</v>
      </c>
      <c r="AL13" s="92">
        <v>2</v>
      </c>
      <c r="AM13" s="92">
        <v>2</v>
      </c>
      <c r="AN13" s="92"/>
      <c r="AO13" s="92">
        <v>2</v>
      </c>
      <c r="AP13" s="92"/>
      <c r="AQ13" s="92">
        <v>2</v>
      </c>
      <c r="AR13" s="92"/>
      <c r="AS13" s="92">
        <v>2</v>
      </c>
      <c r="AT13" s="92"/>
      <c r="AU13" s="104">
        <v>2</v>
      </c>
      <c r="AV13" s="152">
        <f>SUM(X13:AU13)</f>
        <v>30</v>
      </c>
      <c r="AW13" s="102"/>
      <c r="AX13" s="92"/>
      <c r="AY13" s="92"/>
      <c r="AZ13" s="92"/>
      <c r="BA13" s="92"/>
      <c r="BB13" s="92"/>
      <c r="BC13" s="92"/>
      <c r="BD13" s="92"/>
      <c r="BE13" s="104"/>
      <c r="BF13" s="152">
        <f t="shared" si="3"/>
        <v>52</v>
      </c>
    </row>
    <row r="14" spans="1:58" ht="15.75" thickBot="1">
      <c r="A14" s="24"/>
      <c r="B14" s="94" t="s">
        <v>67</v>
      </c>
      <c r="C14" s="156" t="s">
        <v>68</v>
      </c>
      <c r="D14" s="74">
        <v>6</v>
      </c>
      <c r="E14" s="68">
        <v>6</v>
      </c>
      <c r="F14" s="68">
        <v>6</v>
      </c>
      <c r="G14" s="68">
        <v>6</v>
      </c>
      <c r="H14" s="68">
        <v>6</v>
      </c>
      <c r="I14" s="68">
        <v>2</v>
      </c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65"/>
      <c r="U14" s="359">
        <f>SUM(D14:T14)</f>
        <v>32</v>
      </c>
      <c r="V14" s="75"/>
      <c r="W14" s="76"/>
      <c r="X14" s="10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104"/>
      <c r="AV14" s="152">
        <f>SUM(X14:AU14)</f>
        <v>0</v>
      </c>
      <c r="AW14" s="102"/>
      <c r="AX14" s="92"/>
      <c r="AY14" s="92"/>
      <c r="AZ14" s="92"/>
      <c r="BA14" s="92"/>
      <c r="BB14" s="92"/>
      <c r="BC14" s="92"/>
      <c r="BD14" s="92"/>
      <c r="BE14" s="104"/>
      <c r="BF14" s="152">
        <f t="shared" si="3"/>
        <v>32</v>
      </c>
    </row>
    <row r="15" spans="1:58" ht="21.75" thickBot="1">
      <c r="A15" s="24"/>
      <c r="B15" s="116" t="s">
        <v>16</v>
      </c>
      <c r="C15" s="116" t="s">
        <v>71</v>
      </c>
      <c r="D15" s="98">
        <f>D16</f>
        <v>0</v>
      </c>
      <c r="E15" s="372">
        <f aca="true" t="shared" si="4" ref="E15:BE15">E16</f>
        <v>0</v>
      </c>
      <c r="F15" s="372">
        <f t="shared" si="4"/>
        <v>0</v>
      </c>
      <c r="G15" s="372">
        <f t="shared" si="4"/>
        <v>0</v>
      </c>
      <c r="H15" s="372">
        <f t="shared" si="4"/>
        <v>0</v>
      </c>
      <c r="I15" s="372">
        <f t="shared" si="4"/>
        <v>0</v>
      </c>
      <c r="J15" s="372">
        <f t="shared" si="4"/>
        <v>0</v>
      </c>
      <c r="K15" s="372">
        <f t="shared" si="4"/>
        <v>0</v>
      </c>
      <c r="L15" s="372">
        <f t="shared" si="4"/>
        <v>0</v>
      </c>
      <c r="M15" s="372">
        <f t="shared" si="4"/>
        <v>0</v>
      </c>
      <c r="N15" s="372">
        <f t="shared" si="4"/>
        <v>0</v>
      </c>
      <c r="O15" s="372">
        <f t="shared" si="4"/>
        <v>0</v>
      </c>
      <c r="P15" s="372">
        <f t="shared" si="4"/>
        <v>0</v>
      </c>
      <c r="Q15" s="372">
        <f t="shared" si="4"/>
        <v>0</v>
      </c>
      <c r="R15" s="372">
        <f t="shared" si="4"/>
        <v>0</v>
      </c>
      <c r="S15" s="372">
        <f t="shared" si="4"/>
        <v>0</v>
      </c>
      <c r="T15" s="373">
        <f t="shared" si="4"/>
        <v>0</v>
      </c>
      <c r="U15" s="349">
        <f t="shared" si="4"/>
        <v>0</v>
      </c>
      <c r="V15" s="374">
        <f t="shared" si="4"/>
        <v>0</v>
      </c>
      <c r="W15" s="375">
        <f t="shared" si="4"/>
        <v>0</v>
      </c>
      <c r="X15" s="98">
        <f t="shared" si="4"/>
        <v>0</v>
      </c>
      <c r="Y15" s="372">
        <f t="shared" si="4"/>
        <v>0</v>
      </c>
      <c r="Z15" s="372">
        <f t="shared" si="4"/>
        <v>0</v>
      </c>
      <c r="AA15" s="372">
        <f t="shared" si="4"/>
        <v>0</v>
      </c>
      <c r="AB15" s="372">
        <f t="shared" si="4"/>
        <v>0</v>
      </c>
      <c r="AC15" s="372">
        <f t="shared" si="4"/>
        <v>0</v>
      </c>
      <c r="AD15" s="372">
        <f t="shared" si="4"/>
        <v>0</v>
      </c>
      <c r="AE15" s="372">
        <f t="shared" si="4"/>
        <v>0</v>
      </c>
      <c r="AF15" s="372">
        <f t="shared" si="4"/>
        <v>0</v>
      </c>
      <c r="AG15" s="372">
        <f t="shared" si="4"/>
        <v>0</v>
      </c>
      <c r="AH15" s="372">
        <f t="shared" si="4"/>
        <v>0</v>
      </c>
      <c r="AI15" s="372">
        <f t="shared" si="4"/>
        <v>0</v>
      </c>
      <c r="AJ15" s="372">
        <f t="shared" si="4"/>
        <v>0</v>
      </c>
      <c r="AK15" s="372">
        <f t="shared" si="4"/>
        <v>0</v>
      </c>
      <c r="AL15" s="372">
        <f t="shared" si="4"/>
        <v>0</v>
      </c>
      <c r="AM15" s="372">
        <f t="shared" si="4"/>
        <v>0</v>
      </c>
      <c r="AN15" s="372">
        <f t="shared" si="4"/>
        <v>0</v>
      </c>
      <c r="AO15" s="372">
        <f t="shared" si="4"/>
        <v>0</v>
      </c>
      <c r="AP15" s="372">
        <f t="shared" si="4"/>
        <v>0</v>
      </c>
      <c r="AQ15" s="372">
        <f t="shared" si="4"/>
        <v>0</v>
      </c>
      <c r="AR15" s="372">
        <f t="shared" si="4"/>
        <v>0</v>
      </c>
      <c r="AS15" s="372">
        <f t="shared" si="4"/>
        <v>0</v>
      </c>
      <c r="AT15" s="372">
        <f t="shared" si="4"/>
        <v>0</v>
      </c>
      <c r="AU15" s="373">
        <f t="shared" si="4"/>
        <v>0</v>
      </c>
      <c r="AV15" s="349">
        <f aca="true" t="shared" si="5" ref="AV15:AV53">SUM(X15:AU15)</f>
        <v>0</v>
      </c>
      <c r="AW15" s="98">
        <f t="shared" si="4"/>
        <v>0</v>
      </c>
      <c r="AX15" s="372">
        <f t="shared" si="4"/>
        <v>0</v>
      </c>
      <c r="AY15" s="372">
        <f t="shared" si="4"/>
        <v>0</v>
      </c>
      <c r="AZ15" s="372">
        <f t="shared" si="4"/>
        <v>0</v>
      </c>
      <c r="BA15" s="372">
        <f t="shared" si="4"/>
        <v>0</v>
      </c>
      <c r="BB15" s="372">
        <f t="shared" si="4"/>
        <v>0</v>
      </c>
      <c r="BC15" s="372">
        <f t="shared" si="4"/>
        <v>0</v>
      </c>
      <c r="BD15" s="372">
        <f t="shared" si="4"/>
        <v>0</v>
      </c>
      <c r="BE15" s="373">
        <f t="shared" si="4"/>
        <v>0</v>
      </c>
      <c r="BF15" s="349">
        <f t="shared" si="3"/>
        <v>0</v>
      </c>
    </row>
    <row r="16" spans="1:58" ht="15.75" thickBot="1">
      <c r="A16" s="24"/>
      <c r="B16" s="157" t="s">
        <v>72</v>
      </c>
      <c r="C16" s="158" t="s">
        <v>73</v>
      </c>
      <c r="D16" s="69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49"/>
      <c r="U16" s="361"/>
      <c r="V16" s="212"/>
      <c r="W16" s="213"/>
      <c r="X16" s="6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100"/>
      <c r="AM16" s="100"/>
      <c r="AN16" s="100"/>
      <c r="AO16" s="100"/>
      <c r="AP16" s="100"/>
      <c r="AQ16" s="100"/>
      <c r="AR16" s="100"/>
      <c r="AS16" s="100"/>
      <c r="AT16" s="100"/>
      <c r="AU16" s="149"/>
      <c r="AV16" s="152">
        <f t="shared" si="5"/>
        <v>0</v>
      </c>
      <c r="AW16" s="66"/>
      <c r="AX16" s="67"/>
      <c r="AY16" s="67"/>
      <c r="AZ16" s="67"/>
      <c r="BA16" s="67"/>
      <c r="BB16" s="67"/>
      <c r="BC16" s="67"/>
      <c r="BD16" s="67"/>
      <c r="BE16" s="103"/>
      <c r="BF16" s="152">
        <f t="shared" si="3"/>
        <v>0</v>
      </c>
    </row>
    <row r="17" spans="1:58" ht="15.75" customHeight="1" thickBot="1">
      <c r="A17" s="691" t="s">
        <v>131</v>
      </c>
      <c r="B17" s="118" t="s">
        <v>21</v>
      </c>
      <c r="C17" s="376" t="s">
        <v>22</v>
      </c>
      <c r="D17" s="377">
        <f>D18+D19+D20+D21+D22+D23+D24</f>
        <v>0</v>
      </c>
      <c r="E17" s="377">
        <f aca="true" t="shared" si="6" ref="E17:AU17">E18+E19+E20+E21+E22+E23+E24</f>
        <v>0</v>
      </c>
      <c r="F17" s="377">
        <f t="shared" si="6"/>
        <v>0</v>
      </c>
      <c r="G17" s="377">
        <f t="shared" si="6"/>
        <v>0</v>
      </c>
      <c r="H17" s="377">
        <f t="shared" si="6"/>
        <v>0</v>
      </c>
      <c r="I17" s="377">
        <f t="shared" si="6"/>
        <v>0</v>
      </c>
      <c r="J17" s="377">
        <f t="shared" si="6"/>
        <v>0</v>
      </c>
      <c r="K17" s="377">
        <f t="shared" si="6"/>
        <v>0</v>
      </c>
      <c r="L17" s="377">
        <f t="shared" si="6"/>
        <v>0</v>
      </c>
      <c r="M17" s="377">
        <f t="shared" si="6"/>
        <v>6</v>
      </c>
      <c r="N17" s="377">
        <f t="shared" si="6"/>
        <v>6</v>
      </c>
      <c r="O17" s="377">
        <f t="shared" si="6"/>
        <v>6</v>
      </c>
      <c r="P17" s="377">
        <f t="shared" si="6"/>
        <v>6</v>
      </c>
      <c r="Q17" s="377">
        <f t="shared" si="6"/>
        <v>4</v>
      </c>
      <c r="R17" s="377">
        <f t="shared" si="6"/>
        <v>4</v>
      </c>
      <c r="S17" s="377">
        <f t="shared" si="6"/>
        <v>2</v>
      </c>
      <c r="T17" s="378">
        <f t="shared" si="6"/>
        <v>6</v>
      </c>
      <c r="U17" s="379">
        <f t="shared" si="6"/>
        <v>40</v>
      </c>
      <c r="V17" s="380">
        <f t="shared" si="6"/>
        <v>0</v>
      </c>
      <c r="W17" s="381">
        <f t="shared" si="6"/>
        <v>0</v>
      </c>
      <c r="X17" s="377">
        <f t="shared" si="6"/>
        <v>8</v>
      </c>
      <c r="Y17" s="377">
        <f t="shared" si="6"/>
        <v>8</v>
      </c>
      <c r="Z17" s="377">
        <f t="shared" si="6"/>
        <v>8</v>
      </c>
      <c r="AA17" s="377">
        <f t="shared" si="6"/>
        <v>8</v>
      </c>
      <c r="AB17" s="377">
        <f t="shared" si="6"/>
        <v>8</v>
      </c>
      <c r="AC17" s="377">
        <f t="shared" si="6"/>
        <v>8</v>
      </c>
      <c r="AD17" s="377">
        <f t="shared" si="6"/>
        <v>8</v>
      </c>
      <c r="AE17" s="377">
        <f t="shared" si="6"/>
        <v>0</v>
      </c>
      <c r="AF17" s="377">
        <f t="shared" si="6"/>
        <v>0</v>
      </c>
      <c r="AG17" s="377">
        <f t="shared" si="6"/>
        <v>0</v>
      </c>
      <c r="AH17" s="377">
        <f t="shared" si="6"/>
        <v>0</v>
      </c>
      <c r="AI17" s="377">
        <f t="shared" si="6"/>
        <v>2</v>
      </c>
      <c r="AJ17" s="377">
        <f t="shared" si="6"/>
        <v>16</v>
      </c>
      <c r="AK17" s="377">
        <f t="shared" si="6"/>
        <v>18</v>
      </c>
      <c r="AL17" s="377">
        <f t="shared" si="6"/>
        <v>18</v>
      </c>
      <c r="AM17" s="377">
        <f t="shared" si="6"/>
        <v>18</v>
      </c>
      <c r="AN17" s="377">
        <f t="shared" si="6"/>
        <v>20</v>
      </c>
      <c r="AO17" s="377">
        <f t="shared" si="6"/>
        <v>20</v>
      </c>
      <c r="AP17" s="377">
        <f t="shared" si="6"/>
        <v>26</v>
      </c>
      <c r="AQ17" s="377">
        <f t="shared" si="6"/>
        <v>18</v>
      </c>
      <c r="AR17" s="377">
        <f t="shared" si="6"/>
        <v>18</v>
      </c>
      <c r="AS17" s="377">
        <f t="shared" si="6"/>
        <v>18</v>
      </c>
      <c r="AT17" s="377">
        <f t="shared" si="6"/>
        <v>18</v>
      </c>
      <c r="AU17" s="378">
        <f t="shared" si="6"/>
        <v>20</v>
      </c>
      <c r="AV17" s="349">
        <f t="shared" si="5"/>
        <v>286</v>
      </c>
      <c r="AW17" s="377">
        <f>AW18+AW19+AW20+AW21+AW22+AW23+AW24</f>
        <v>0</v>
      </c>
      <c r="AX17" s="377">
        <f aca="true" t="shared" si="7" ref="AX17:BE17">AX18+AX19+AX20+AX21+AX22</f>
        <v>0</v>
      </c>
      <c r="AY17" s="377">
        <f t="shared" si="7"/>
        <v>0</v>
      </c>
      <c r="AZ17" s="377">
        <f t="shared" si="7"/>
        <v>0</v>
      </c>
      <c r="BA17" s="377">
        <f t="shared" si="7"/>
        <v>0</v>
      </c>
      <c r="BB17" s="377">
        <f t="shared" si="7"/>
        <v>0</v>
      </c>
      <c r="BC17" s="377">
        <f t="shared" si="7"/>
        <v>0</v>
      </c>
      <c r="BD17" s="377">
        <f t="shared" si="7"/>
        <v>0</v>
      </c>
      <c r="BE17" s="378">
        <f t="shared" si="7"/>
        <v>0</v>
      </c>
      <c r="BF17" s="349">
        <f t="shared" si="3"/>
        <v>326</v>
      </c>
    </row>
    <row r="18" spans="1:58" ht="16.5" customHeight="1" thickBot="1">
      <c r="A18" s="691"/>
      <c r="B18" s="166" t="s">
        <v>136</v>
      </c>
      <c r="C18" s="192" t="s">
        <v>137</v>
      </c>
      <c r="D18" s="74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4"/>
      <c r="U18" s="357">
        <f>SUM(D18:T18)</f>
        <v>0</v>
      </c>
      <c r="V18" s="39"/>
      <c r="W18" s="40"/>
      <c r="X18" s="74">
        <v>8</v>
      </c>
      <c r="Y18" s="68">
        <v>8</v>
      </c>
      <c r="Z18" s="74">
        <v>8</v>
      </c>
      <c r="AA18" s="74">
        <v>8</v>
      </c>
      <c r="AB18" s="74">
        <v>8</v>
      </c>
      <c r="AC18" s="74">
        <v>8</v>
      </c>
      <c r="AD18" s="74">
        <v>8</v>
      </c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142"/>
      <c r="AV18" s="152">
        <f aca="true" t="shared" si="8" ref="AV18:AV23">SUM(X18:AU18)</f>
        <v>56</v>
      </c>
      <c r="AW18" s="74"/>
      <c r="AX18" s="68"/>
      <c r="AY18" s="68"/>
      <c r="AZ18" s="68"/>
      <c r="BA18" s="68"/>
      <c r="BB18" s="68"/>
      <c r="BC18" s="68"/>
      <c r="BD18" s="68"/>
      <c r="BE18" s="64"/>
      <c r="BF18" s="152">
        <f t="shared" si="3"/>
        <v>56</v>
      </c>
    </row>
    <row r="19" spans="1:58" ht="19.5" customHeight="1" thickBot="1">
      <c r="A19" s="691"/>
      <c r="B19" s="166" t="s">
        <v>74</v>
      </c>
      <c r="C19" s="192" t="s">
        <v>138</v>
      </c>
      <c r="D19" s="74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4"/>
      <c r="U19" s="357"/>
      <c r="V19" s="39"/>
      <c r="W19" s="40"/>
      <c r="X19" s="74"/>
      <c r="Y19" s="68"/>
      <c r="Z19" s="74"/>
      <c r="AA19" s="74"/>
      <c r="AB19" s="74"/>
      <c r="AC19" s="74"/>
      <c r="AD19" s="74"/>
      <c r="AE19" s="74"/>
      <c r="AF19" s="108"/>
      <c r="AG19" s="1"/>
      <c r="AH19" s="17"/>
      <c r="AI19" s="74">
        <v>2</v>
      </c>
      <c r="AJ19" s="74">
        <v>2</v>
      </c>
      <c r="AK19" s="74">
        <v>2</v>
      </c>
      <c r="AL19" s="74">
        <v>2</v>
      </c>
      <c r="AM19" s="74">
        <v>2</v>
      </c>
      <c r="AN19" s="74">
        <v>2</v>
      </c>
      <c r="AO19" s="74">
        <v>2</v>
      </c>
      <c r="AP19" s="74"/>
      <c r="AQ19" s="74">
        <v>4</v>
      </c>
      <c r="AR19" s="74">
        <v>4</v>
      </c>
      <c r="AS19" s="74">
        <v>4</v>
      </c>
      <c r="AT19" s="74">
        <v>4</v>
      </c>
      <c r="AU19" s="142">
        <v>4</v>
      </c>
      <c r="AV19" s="152">
        <f t="shared" si="8"/>
        <v>34</v>
      </c>
      <c r="AW19" s="74"/>
      <c r="AX19" s="68"/>
      <c r="AY19" s="68"/>
      <c r="AZ19" s="68"/>
      <c r="BA19" s="68"/>
      <c r="BB19" s="68"/>
      <c r="BC19" s="68"/>
      <c r="BD19" s="68"/>
      <c r="BE19" s="64"/>
      <c r="BF19" s="152">
        <f t="shared" si="3"/>
        <v>34</v>
      </c>
    </row>
    <row r="20" spans="1:58" ht="42.75" thickBot="1">
      <c r="A20" s="691"/>
      <c r="B20" s="166" t="s">
        <v>26</v>
      </c>
      <c r="C20" s="163" t="s">
        <v>63</v>
      </c>
      <c r="D20" s="74"/>
      <c r="E20" s="68"/>
      <c r="F20" s="68"/>
      <c r="G20" s="68"/>
      <c r="H20" s="68"/>
      <c r="I20" s="68"/>
      <c r="J20" s="68"/>
      <c r="K20" s="17"/>
      <c r="L20" s="17"/>
      <c r="M20" s="174">
        <v>6</v>
      </c>
      <c r="N20" s="174">
        <v>6</v>
      </c>
      <c r="O20" s="174">
        <v>6</v>
      </c>
      <c r="P20" s="174">
        <v>6</v>
      </c>
      <c r="Q20" s="174">
        <v>4</v>
      </c>
      <c r="R20" s="174">
        <v>4</v>
      </c>
      <c r="S20" s="174">
        <v>2</v>
      </c>
      <c r="T20" s="165">
        <v>6</v>
      </c>
      <c r="U20" s="357">
        <f aca="true" t="shared" si="9" ref="U20:U31">SUM(D20:T20)</f>
        <v>40</v>
      </c>
      <c r="V20" s="41"/>
      <c r="W20" s="42"/>
      <c r="X20" s="26"/>
      <c r="Y20" s="17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>
        <v>6</v>
      </c>
      <c r="AK20" s="26">
        <v>6</v>
      </c>
      <c r="AL20" s="26">
        <v>6</v>
      </c>
      <c r="AM20" s="26">
        <v>6</v>
      </c>
      <c r="AN20" s="26">
        <v>4</v>
      </c>
      <c r="AO20" s="26">
        <v>6</v>
      </c>
      <c r="AP20" s="26">
        <v>6</v>
      </c>
      <c r="AQ20" s="26"/>
      <c r="AR20" s="26"/>
      <c r="AS20" s="26"/>
      <c r="AT20" s="26"/>
      <c r="AU20" s="143"/>
      <c r="AV20" s="152">
        <f t="shared" si="8"/>
        <v>40</v>
      </c>
      <c r="AW20" s="26"/>
      <c r="AX20" s="17"/>
      <c r="AY20" s="17"/>
      <c r="AZ20" s="17"/>
      <c r="BA20" s="17"/>
      <c r="BB20" s="17"/>
      <c r="BC20" s="17"/>
      <c r="BD20" s="17"/>
      <c r="BE20" s="30"/>
      <c r="BF20" s="152">
        <f t="shared" si="3"/>
        <v>80</v>
      </c>
    </row>
    <row r="21" spans="1:58" ht="18.75" customHeight="1" thickBot="1">
      <c r="A21" s="691"/>
      <c r="B21" s="166" t="s">
        <v>26</v>
      </c>
      <c r="C21" s="90" t="s">
        <v>57</v>
      </c>
      <c r="D21" s="2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30"/>
      <c r="U21" s="357">
        <f t="shared" si="9"/>
        <v>0</v>
      </c>
      <c r="V21" s="41"/>
      <c r="W21" s="42"/>
      <c r="X21" s="26"/>
      <c r="Y21" s="17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70"/>
      <c r="AP21" s="65">
        <v>6</v>
      </c>
      <c r="AQ21" s="26"/>
      <c r="AR21" s="26"/>
      <c r="AS21" s="26"/>
      <c r="AT21" s="26"/>
      <c r="AU21" s="143"/>
      <c r="AV21" s="152">
        <f t="shared" si="8"/>
        <v>6</v>
      </c>
      <c r="AW21" s="26"/>
      <c r="AX21" s="17"/>
      <c r="AY21" s="17"/>
      <c r="AZ21" s="17"/>
      <c r="BA21" s="17"/>
      <c r="BB21" s="17"/>
      <c r="BC21" s="17"/>
      <c r="BD21" s="17"/>
      <c r="BE21" s="30"/>
      <c r="BF21" s="152">
        <f t="shared" si="3"/>
        <v>6</v>
      </c>
    </row>
    <row r="22" spans="1:58" ht="15.75" thickBot="1">
      <c r="A22" s="691"/>
      <c r="B22" s="171" t="s">
        <v>157</v>
      </c>
      <c r="C22" s="163" t="s">
        <v>147</v>
      </c>
      <c r="D22" s="2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/>
      <c r="U22" s="357">
        <f t="shared" si="9"/>
        <v>0</v>
      </c>
      <c r="V22" s="75"/>
      <c r="W22" s="83"/>
      <c r="X22" s="102"/>
      <c r="Y22" s="9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>
        <v>4</v>
      </c>
      <c r="AK22" s="102">
        <v>6</v>
      </c>
      <c r="AL22" s="102">
        <v>6</v>
      </c>
      <c r="AM22" s="102">
        <v>6</v>
      </c>
      <c r="AN22" s="102">
        <v>6</v>
      </c>
      <c r="AO22" s="102">
        <v>4</v>
      </c>
      <c r="AP22" s="102">
        <v>6</v>
      </c>
      <c r="AQ22" s="102">
        <v>6</v>
      </c>
      <c r="AR22" s="102">
        <v>6</v>
      </c>
      <c r="AS22" s="102">
        <v>6</v>
      </c>
      <c r="AT22" s="102">
        <v>6</v>
      </c>
      <c r="AU22" s="371">
        <v>6</v>
      </c>
      <c r="AV22" s="152">
        <f t="shared" si="8"/>
        <v>68</v>
      </c>
      <c r="AW22" s="26"/>
      <c r="AX22" s="17"/>
      <c r="AY22" s="17"/>
      <c r="AZ22" s="17"/>
      <c r="BA22" s="17"/>
      <c r="BB22" s="17"/>
      <c r="BC22" s="17"/>
      <c r="BD22" s="17"/>
      <c r="BE22" s="30"/>
      <c r="BF22" s="152">
        <f t="shared" si="3"/>
        <v>68</v>
      </c>
    </row>
    <row r="23" spans="1:58" ht="15.75" thickBot="1">
      <c r="A23" s="691"/>
      <c r="B23" s="350" t="s">
        <v>149</v>
      </c>
      <c r="C23" s="352" t="s">
        <v>150</v>
      </c>
      <c r="D23" s="2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30"/>
      <c r="U23" s="357"/>
      <c r="V23" s="41"/>
      <c r="W23" s="214"/>
      <c r="X23" s="26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>
        <v>4</v>
      </c>
      <c r="AK23" s="17">
        <v>4</v>
      </c>
      <c r="AL23" s="17">
        <v>4</v>
      </c>
      <c r="AM23" s="17">
        <v>4</v>
      </c>
      <c r="AN23" s="17">
        <v>4</v>
      </c>
      <c r="AO23" s="17">
        <v>4</v>
      </c>
      <c r="AP23" s="17">
        <v>4</v>
      </c>
      <c r="AQ23" s="17">
        <v>4</v>
      </c>
      <c r="AR23" s="17">
        <v>4</v>
      </c>
      <c r="AS23" s="17">
        <v>4</v>
      </c>
      <c r="AT23" s="17">
        <v>4</v>
      </c>
      <c r="AU23" s="30">
        <v>6</v>
      </c>
      <c r="AV23" s="152">
        <f t="shared" si="8"/>
        <v>50</v>
      </c>
      <c r="AW23" s="69"/>
      <c r="AX23" s="69"/>
      <c r="AY23" s="69"/>
      <c r="AZ23" s="69"/>
      <c r="BA23" s="69"/>
      <c r="BB23" s="69"/>
      <c r="BC23" s="69"/>
      <c r="BD23" s="69"/>
      <c r="BE23" s="141"/>
      <c r="BF23" s="152">
        <f t="shared" si="3"/>
        <v>50</v>
      </c>
    </row>
    <row r="24" spans="1:58" ht="15.75" thickBot="1">
      <c r="A24" s="691"/>
      <c r="B24" s="350" t="s">
        <v>151</v>
      </c>
      <c r="C24" s="353" t="s">
        <v>152</v>
      </c>
      <c r="D24" s="2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/>
      <c r="U24" s="357"/>
      <c r="V24" s="41"/>
      <c r="W24" s="214"/>
      <c r="X24" s="26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>
        <v>4</v>
      </c>
      <c r="AO24" s="17">
        <v>4</v>
      </c>
      <c r="AP24" s="17">
        <v>4</v>
      </c>
      <c r="AQ24" s="17">
        <v>4</v>
      </c>
      <c r="AR24" s="17">
        <v>4</v>
      </c>
      <c r="AS24" s="17">
        <v>4</v>
      </c>
      <c r="AT24" s="17">
        <v>4</v>
      </c>
      <c r="AU24" s="30">
        <v>4</v>
      </c>
      <c r="AV24" s="152">
        <f t="shared" si="5"/>
        <v>32</v>
      </c>
      <c r="AW24" s="69"/>
      <c r="AX24" s="69"/>
      <c r="AY24" s="69"/>
      <c r="AZ24" s="69"/>
      <c r="BA24" s="69"/>
      <c r="BB24" s="69"/>
      <c r="BC24" s="69"/>
      <c r="BD24" s="69"/>
      <c r="BE24" s="141"/>
      <c r="BF24" s="152">
        <f t="shared" si="3"/>
        <v>32</v>
      </c>
    </row>
    <row r="25" spans="1:58" ht="24.75" customHeight="1" thickBot="1">
      <c r="A25" s="691"/>
      <c r="B25" s="197" t="s">
        <v>51</v>
      </c>
      <c r="C25" s="198" t="s">
        <v>52</v>
      </c>
      <c r="D25" s="199">
        <f aca="true" t="shared" si="10" ref="D25:T25">D26</f>
        <v>0</v>
      </c>
      <c r="E25" s="199">
        <f t="shared" si="10"/>
        <v>0</v>
      </c>
      <c r="F25" s="199">
        <f t="shared" si="10"/>
        <v>0</v>
      </c>
      <c r="G25" s="382">
        <f t="shared" si="10"/>
        <v>0</v>
      </c>
      <c r="H25" s="382">
        <f t="shared" si="10"/>
        <v>0</v>
      </c>
      <c r="I25" s="382">
        <f t="shared" si="10"/>
        <v>0</v>
      </c>
      <c r="J25" s="382">
        <f t="shared" si="10"/>
        <v>0</v>
      </c>
      <c r="K25" s="382">
        <f t="shared" si="10"/>
        <v>0</v>
      </c>
      <c r="L25" s="382">
        <f t="shared" si="10"/>
        <v>0</v>
      </c>
      <c r="M25" s="382">
        <f t="shared" si="10"/>
        <v>0</v>
      </c>
      <c r="N25" s="382">
        <f t="shared" si="10"/>
        <v>0</v>
      </c>
      <c r="O25" s="382">
        <f t="shared" si="10"/>
        <v>0</v>
      </c>
      <c r="P25" s="382">
        <f t="shared" si="10"/>
        <v>0</v>
      </c>
      <c r="Q25" s="382">
        <f t="shared" si="10"/>
        <v>0</v>
      </c>
      <c r="R25" s="382">
        <f t="shared" si="10"/>
        <v>0</v>
      </c>
      <c r="S25" s="382">
        <f t="shared" si="10"/>
        <v>0</v>
      </c>
      <c r="T25" s="383">
        <f t="shared" si="10"/>
        <v>0</v>
      </c>
      <c r="U25" s="384">
        <f t="shared" si="9"/>
        <v>0</v>
      </c>
      <c r="V25" s="385">
        <f aca="true" t="shared" si="11" ref="V25:AU25">V26</f>
        <v>0</v>
      </c>
      <c r="W25" s="386">
        <f t="shared" si="11"/>
        <v>0</v>
      </c>
      <c r="X25" s="382">
        <f t="shared" si="11"/>
        <v>0</v>
      </c>
      <c r="Y25" s="382">
        <f t="shared" si="11"/>
        <v>0</v>
      </c>
      <c r="Z25" s="382">
        <f t="shared" si="11"/>
        <v>0</v>
      </c>
      <c r="AA25" s="382">
        <f t="shared" si="11"/>
        <v>0</v>
      </c>
      <c r="AB25" s="382">
        <f t="shared" si="11"/>
        <v>0</v>
      </c>
      <c r="AC25" s="382">
        <f t="shared" si="11"/>
        <v>0</v>
      </c>
      <c r="AD25" s="382">
        <f t="shared" si="11"/>
        <v>0</v>
      </c>
      <c r="AE25" s="382">
        <f t="shared" si="11"/>
        <v>0</v>
      </c>
      <c r="AF25" s="382">
        <f t="shared" si="11"/>
        <v>0</v>
      </c>
      <c r="AG25" s="382">
        <f t="shared" si="11"/>
        <v>0</v>
      </c>
      <c r="AH25" s="382">
        <f t="shared" si="11"/>
        <v>0</v>
      </c>
      <c r="AI25" s="382">
        <f t="shared" si="11"/>
        <v>0</v>
      </c>
      <c r="AJ25" s="382">
        <f t="shared" si="11"/>
        <v>0</v>
      </c>
      <c r="AK25" s="382">
        <f t="shared" si="11"/>
        <v>0</v>
      </c>
      <c r="AL25" s="382">
        <f t="shared" si="11"/>
        <v>0</v>
      </c>
      <c r="AM25" s="382">
        <f t="shared" si="11"/>
        <v>0</v>
      </c>
      <c r="AN25" s="382">
        <f t="shared" si="11"/>
        <v>0</v>
      </c>
      <c r="AO25" s="382">
        <f t="shared" si="11"/>
        <v>0</v>
      </c>
      <c r="AP25" s="382">
        <f t="shared" si="11"/>
        <v>0</v>
      </c>
      <c r="AQ25" s="382">
        <f t="shared" si="11"/>
        <v>0</v>
      </c>
      <c r="AR25" s="382">
        <f t="shared" si="11"/>
        <v>0</v>
      </c>
      <c r="AS25" s="382">
        <f t="shared" si="11"/>
        <v>0</v>
      </c>
      <c r="AT25" s="382">
        <f t="shared" si="11"/>
        <v>0</v>
      </c>
      <c r="AU25" s="383">
        <f t="shared" si="11"/>
        <v>0</v>
      </c>
      <c r="AV25" s="349">
        <f t="shared" si="5"/>
        <v>0</v>
      </c>
      <c r="AW25" s="377">
        <f aca="true" t="shared" si="12" ref="AW25:BE25">AW26</f>
        <v>0</v>
      </c>
      <c r="AX25" s="377">
        <f t="shared" si="12"/>
        <v>0</v>
      </c>
      <c r="AY25" s="377">
        <f t="shared" si="12"/>
        <v>0</v>
      </c>
      <c r="AZ25" s="377">
        <f t="shared" si="12"/>
        <v>0</v>
      </c>
      <c r="BA25" s="377">
        <f t="shared" si="12"/>
        <v>0</v>
      </c>
      <c r="BB25" s="377">
        <f t="shared" si="12"/>
        <v>0</v>
      </c>
      <c r="BC25" s="377">
        <f t="shared" si="12"/>
        <v>0</v>
      </c>
      <c r="BD25" s="377">
        <f t="shared" si="12"/>
        <v>0</v>
      </c>
      <c r="BE25" s="121">
        <f t="shared" si="12"/>
        <v>0</v>
      </c>
      <c r="BF25" s="152">
        <f t="shared" si="3"/>
        <v>0</v>
      </c>
    </row>
    <row r="26" spans="1:58" ht="24.75" customHeight="1" thickBot="1">
      <c r="A26" s="691"/>
      <c r="B26" s="125" t="s">
        <v>64</v>
      </c>
      <c r="C26" s="159" t="s">
        <v>88</v>
      </c>
      <c r="D26" s="63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49"/>
      <c r="U26" s="357">
        <f t="shared" si="9"/>
        <v>0</v>
      </c>
      <c r="V26" s="172"/>
      <c r="W26" s="135"/>
      <c r="X26" s="66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49"/>
      <c r="AV26" s="152">
        <f t="shared" si="5"/>
        <v>0</v>
      </c>
      <c r="AW26" s="63"/>
      <c r="AX26" s="101"/>
      <c r="AY26" s="101"/>
      <c r="AZ26" s="101"/>
      <c r="BA26" s="101"/>
      <c r="BB26" s="101"/>
      <c r="BC26" s="101"/>
      <c r="BD26" s="101"/>
      <c r="BE26" s="106"/>
      <c r="BF26" s="152">
        <f t="shared" si="3"/>
        <v>0</v>
      </c>
    </row>
    <row r="27" spans="1:58" ht="24.75" customHeight="1" thickBot="1">
      <c r="A27" s="691"/>
      <c r="B27" s="118" t="s">
        <v>19</v>
      </c>
      <c r="C27" s="119" t="s">
        <v>20</v>
      </c>
      <c r="D27" s="377">
        <f aca="true" t="shared" si="13" ref="D27:AU27">D28+D32+D39+D45+D49</f>
        <v>28</v>
      </c>
      <c r="E27" s="377">
        <f t="shared" si="13"/>
        <v>28</v>
      </c>
      <c r="F27" s="377">
        <f t="shared" si="13"/>
        <v>28</v>
      </c>
      <c r="G27" s="377">
        <f t="shared" si="13"/>
        <v>28</v>
      </c>
      <c r="H27" s="377">
        <f t="shared" si="13"/>
        <v>28</v>
      </c>
      <c r="I27" s="377">
        <f t="shared" si="13"/>
        <v>30</v>
      </c>
      <c r="J27" s="377">
        <f t="shared" si="13"/>
        <v>36</v>
      </c>
      <c r="K27" s="377">
        <f t="shared" si="13"/>
        <v>36</v>
      </c>
      <c r="L27" s="377">
        <f t="shared" si="13"/>
        <v>36</v>
      </c>
      <c r="M27" s="377">
        <f t="shared" si="13"/>
        <v>32</v>
      </c>
      <c r="N27" s="377">
        <f t="shared" si="13"/>
        <v>26</v>
      </c>
      <c r="O27" s="377">
        <f t="shared" si="13"/>
        <v>28</v>
      </c>
      <c r="P27" s="377">
        <f t="shared" si="13"/>
        <v>26</v>
      </c>
      <c r="Q27" s="377">
        <f t="shared" si="13"/>
        <v>26</v>
      </c>
      <c r="R27" s="377">
        <f t="shared" si="13"/>
        <v>26</v>
      </c>
      <c r="S27" s="377">
        <f t="shared" si="13"/>
        <v>30</v>
      </c>
      <c r="T27" s="378">
        <f t="shared" si="13"/>
        <v>24</v>
      </c>
      <c r="U27" s="379">
        <f t="shared" si="13"/>
        <v>496</v>
      </c>
      <c r="V27" s="380">
        <f t="shared" si="13"/>
        <v>0</v>
      </c>
      <c r="W27" s="381">
        <f t="shared" si="13"/>
        <v>0</v>
      </c>
      <c r="X27" s="377">
        <f t="shared" si="13"/>
        <v>26</v>
      </c>
      <c r="Y27" s="377">
        <f t="shared" si="13"/>
        <v>26</v>
      </c>
      <c r="Z27" s="377">
        <f t="shared" si="13"/>
        <v>26</v>
      </c>
      <c r="AA27" s="377">
        <f t="shared" si="13"/>
        <v>26</v>
      </c>
      <c r="AB27" s="377">
        <f t="shared" si="13"/>
        <v>26</v>
      </c>
      <c r="AC27" s="377">
        <f t="shared" si="13"/>
        <v>26</v>
      </c>
      <c r="AD27" s="377">
        <f t="shared" si="13"/>
        <v>26</v>
      </c>
      <c r="AE27" s="377">
        <f t="shared" si="13"/>
        <v>36</v>
      </c>
      <c r="AF27" s="377">
        <f t="shared" si="13"/>
        <v>36</v>
      </c>
      <c r="AG27" s="377">
        <f t="shared" si="13"/>
        <v>36</v>
      </c>
      <c r="AH27" s="377">
        <f t="shared" si="13"/>
        <v>36</v>
      </c>
      <c r="AI27" s="377">
        <f t="shared" si="13"/>
        <v>30</v>
      </c>
      <c r="AJ27" s="377">
        <f t="shared" si="13"/>
        <v>14</v>
      </c>
      <c r="AK27" s="377">
        <f t="shared" si="13"/>
        <v>12</v>
      </c>
      <c r="AL27" s="377">
        <f t="shared" si="13"/>
        <v>14</v>
      </c>
      <c r="AM27" s="377">
        <f t="shared" si="13"/>
        <v>14</v>
      </c>
      <c r="AN27" s="377">
        <f t="shared" si="13"/>
        <v>14</v>
      </c>
      <c r="AO27" s="377">
        <f t="shared" si="13"/>
        <v>10</v>
      </c>
      <c r="AP27" s="377">
        <f t="shared" si="13"/>
        <v>10</v>
      </c>
      <c r="AQ27" s="377">
        <f t="shared" si="13"/>
        <v>12</v>
      </c>
      <c r="AR27" s="377">
        <f t="shared" si="13"/>
        <v>14</v>
      </c>
      <c r="AS27" s="377">
        <f t="shared" si="13"/>
        <v>12</v>
      </c>
      <c r="AT27" s="377">
        <f t="shared" si="13"/>
        <v>14</v>
      </c>
      <c r="AU27" s="378">
        <f t="shared" si="13"/>
        <v>10</v>
      </c>
      <c r="AV27" s="349">
        <f t="shared" si="5"/>
        <v>506</v>
      </c>
      <c r="AW27" s="377">
        <f aca="true" t="shared" si="14" ref="AW27:BE27">AW28+AW32+AW39+AW45+AW49</f>
        <v>0</v>
      </c>
      <c r="AX27" s="377">
        <f t="shared" si="14"/>
        <v>0</v>
      </c>
      <c r="AY27" s="377">
        <f t="shared" si="14"/>
        <v>0</v>
      </c>
      <c r="AZ27" s="377">
        <f t="shared" si="14"/>
        <v>0</v>
      </c>
      <c r="BA27" s="377">
        <f t="shared" si="14"/>
        <v>0</v>
      </c>
      <c r="BB27" s="120">
        <f t="shared" si="14"/>
        <v>0</v>
      </c>
      <c r="BC27" s="120">
        <f t="shared" si="14"/>
        <v>0</v>
      </c>
      <c r="BD27" s="120">
        <f t="shared" si="14"/>
        <v>0</v>
      </c>
      <c r="BE27" s="121">
        <f t="shared" si="14"/>
        <v>0</v>
      </c>
      <c r="BF27" s="152">
        <f t="shared" si="3"/>
        <v>1002</v>
      </c>
    </row>
    <row r="28" spans="1:58" ht="24.75" customHeight="1" thickBot="1">
      <c r="A28" s="691"/>
      <c r="B28" s="387" t="s">
        <v>39</v>
      </c>
      <c r="C28" s="388" t="s">
        <v>46</v>
      </c>
      <c r="D28" s="389">
        <f>D29+D30+D31</f>
        <v>12</v>
      </c>
      <c r="E28" s="389">
        <f aca="true" t="shared" si="15" ref="E28:BE28">E29+E30+E31</f>
        <v>12</v>
      </c>
      <c r="F28" s="389">
        <f t="shared" si="15"/>
        <v>12</v>
      </c>
      <c r="G28" s="389">
        <f t="shared" si="15"/>
        <v>12</v>
      </c>
      <c r="H28" s="389">
        <f t="shared" si="15"/>
        <v>12</v>
      </c>
      <c r="I28" s="389">
        <f t="shared" si="15"/>
        <v>12</v>
      </c>
      <c r="J28" s="389">
        <f t="shared" si="15"/>
        <v>36</v>
      </c>
      <c r="K28" s="389">
        <f t="shared" si="15"/>
        <v>36</v>
      </c>
      <c r="L28" s="389">
        <f t="shared" si="15"/>
        <v>0</v>
      </c>
      <c r="M28" s="389">
        <f t="shared" si="15"/>
        <v>12</v>
      </c>
      <c r="N28" s="389">
        <f t="shared" si="15"/>
        <v>0</v>
      </c>
      <c r="O28" s="389">
        <f t="shared" si="15"/>
        <v>0</v>
      </c>
      <c r="P28" s="389">
        <f t="shared" si="15"/>
        <v>0</v>
      </c>
      <c r="Q28" s="389">
        <f t="shared" si="15"/>
        <v>0</v>
      </c>
      <c r="R28" s="389">
        <f t="shared" si="15"/>
        <v>0</v>
      </c>
      <c r="S28" s="389">
        <f t="shared" si="15"/>
        <v>0</v>
      </c>
      <c r="T28" s="390">
        <f t="shared" si="15"/>
        <v>0</v>
      </c>
      <c r="U28" s="391">
        <f t="shared" si="15"/>
        <v>156</v>
      </c>
      <c r="V28" s="392">
        <f t="shared" si="15"/>
        <v>0</v>
      </c>
      <c r="W28" s="393">
        <f t="shared" si="15"/>
        <v>0</v>
      </c>
      <c r="X28" s="389">
        <f t="shared" si="15"/>
        <v>0</v>
      </c>
      <c r="Y28" s="389">
        <f t="shared" si="15"/>
        <v>0</v>
      </c>
      <c r="Z28" s="389">
        <f t="shared" si="15"/>
        <v>0</v>
      </c>
      <c r="AA28" s="389">
        <f t="shared" si="15"/>
        <v>0</v>
      </c>
      <c r="AB28" s="389">
        <f t="shared" si="15"/>
        <v>0</v>
      </c>
      <c r="AC28" s="389">
        <f t="shared" si="15"/>
        <v>0</v>
      </c>
      <c r="AD28" s="389">
        <f t="shared" si="15"/>
        <v>0</v>
      </c>
      <c r="AE28" s="389">
        <f t="shared" si="15"/>
        <v>0</v>
      </c>
      <c r="AF28" s="389">
        <f t="shared" si="15"/>
        <v>0</v>
      </c>
      <c r="AG28" s="389">
        <f t="shared" si="15"/>
        <v>0</v>
      </c>
      <c r="AH28" s="389">
        <f t="shared" si="15"/>
        <v>0</v>
      </c>
      <c r="AI28" s="389">
        <f t="shared" si="15"/>
        <v>0</v>
      </c>
      <c r="AJ28" s="389">
        <f t="shared" si="15"/>
        <v>0</v>
      </c>
      <c r="AK28" s="389">
        <f t="shared" si="15"/>
        <v>0</v>
      </c>
      <c r="AL28" s="389">
        <f t="shared" si="15"/>
        <v>0</v>
      </c>
      <c r="AM28" s="389">
        <f t="shared" si="15"/>
        <v>0</v>
      </c>
      <c r="AN28" s="389">
        <f t="shared" si="15"/>
        <v>0</v>
      </c>
      <c r="AO28" s="389">
        <f t="shared" si="15"/>
        <v>0</v>
      </c>
      <c r="AP28" s="389">
        <f t="shared" si="15"/>
        <v>0</v>
      </c>
      <c r="AQ28" s="389">
        <f t="shared" si="15"/>
        <v>0</v>
      </c>
      <c r="AR28" s="389">
        <f t="shared" si="15"/>
        <v>0</v>
      </c>
      <c r="AS28" s="389">
        <f t="shared" si="15"/>
        <v>0</v>
      </c>
      <c r="AT28" s="389">
        <f t="shared" si="15"/>
        <v>0</v>
      </c>
      <c r="AU28" s="390">
        <f t="shared" si="15"/>
        <v>0</v>
      </c>
      <c r="AV28" s="394">
        <f t="shared" si="5"/>
        <v>0</v>
      </c>
      <c r="AW28" s="389">
        <f t="shared" si="15"/>
        <v>0</v>
      </c>
      <c r="AX28" s="389">
        <f t="shared" si="15"/>
        <v>0</v>
      </c>
      <c r="AY28" s="389">
        <f t="shared" si="15"/>
        <v>0</v>
      </c>
      <c r="AZ28" s="389">
        <f t="shared" si="15"/>
        <v>0</v>
      </c>
      <c r="BA28" s="389">
        <f t="shared" si="15"/>
        <v>0</v>
      </c>
      <c r="BB28" s="389">
        <f t="shared" si="15"/>
        <v>0</v>
      </c>
      <c r="BC28" s="389">
        <f t="shared" si="15"/>
        <v>0</v>
      </c>
      <c r="BD28" s="389">
        <f t="shared" si="15"/>
        <v>0</v>
      </c>
      <c r="BE28" s="390">
        <f t="shared" si="15"/>
        <v>0</v>
      </c>
      <c r="BF28" s="394">
        <f t="shared" si="3"/>
        <v>156</v>
      </c>
    </row>
    <row r="29" spans="1:58" ht="24.75" customHeight="1" thickBot="1">
      <c r="A29" s="691"/>
      <c r="B29" s="166" t="s">
        <v>41</v>
      </c>
      <c r="C29" s="179" t="s">
        <v>55</v>
      </c>
      <c r="D29" s="225">
        <v>12</v>
      </c>
      <c r="E29" s="225">
        <v>12</v>
      </c>
      <c r="F29" s="225">
        <v>12</v>
      </c>
      <c r="G29" s="225">
        <v>12</v>
      </c>
      <c r="H29" s="225">
        <v>12</v>
      </c>
      <c r="I29" s="225">
        <v>12</v>
      </c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6"/>
      <c r="U29" s="342">
        <f t="shared" si="9"/>
        <v>72</v>
      </c>
      <c r="V29" s="228"/>
      <c r="W29" s="227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6"/>
      <c r="AV29" s="152">
        <f t="shared" si="5"/>
        <v>0</v>
      </c>
      <c r="AW29" s="225"/>
      <c r="AX29" s="225"/>
      <c r="AY29" s="225"/>
      <c r="AZ29" s="225"/>
      <c r="BA29" s="225"/>
      <c r="BB29" s="225"/>
      <c r="BC29" s="225"/>
      <c r="BD29" s="225"/>
      <c r="BE29" s="226"/>
      <c r="BF29" s="152">
        <f t="shared" si="3"/>
        <v>72</v>
      </c>
    </row>
    <row r="30" spans="1:58" ht="24.75" customHeight="1" thickBot="1">
      <c r="A30" s="691"/>
      <c r="B30" s="180" t="s">
        <v>47</v>
      </c>
      <c r="C30" s="181" t="s">
        <v>56</v>
      </c>
      <c r="D30" s="225"/>
      <c r="E30" s="225"/>
      <c r="F30" s="225"/>
      <c r="G30" s="225"/>
      <c r="H30" s="225"/>
      <c r="I30" s="225"/>
      <c r="J30" s="225">
        <v>36</v>
      </c>
      <c r="K30" s="225">
        <v>36</v>
      </c>
      <c r="L30" s="225"/>
      <c r="M30" s="225"/>
      <c r="N30" s="225"/>
      <c r="O30" s="225"/>
      <c r="P30" s="225"/>
      <c r="Q30" s="225"/>
      <c r="R30" s="225"/>
      <c r="S30" s="225"/>
      <c r="T30" s="226"/>
      <c r="U30" s="342">
        <f t="shared" si="9"/>
        <v>72</v>
      </c>
      <c r="V30" s="228"/>
      <c r="W30" s="227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6"/>
      <c r="AV30" s="152">
        <f t="shared" si="5"/>
        <v>0</v>
      </c>
      <c r="AW30" s="225"/>
      <c r="AX30" s="225"/>
      <c r="AY30" s="225"/>
      <c r="AZ30" s="225"/>
      <c r="BA30" s="225"/>
      <c r="BB30" s="225"/>
      <c r="BC30" s="225"/>
      <c r="BD30" s="225"/>
      <c r="BE30" s="226"/>
      <c r="BF30" s="152">
        <f t="shared" si="3"/>
        <v>72</v>
      </c>
    </row>
    <row r="31" spans="1:58" ht="24.75" customHeight="1" thickBot="1">
      <c r="A31" s="691"/>
      <c r="B31" s="354"/>
      <c r="C31" s="181" t="s">
        <v>84</v>
      </c>
      <c r="D31" s="225"/>
      <c r="E31" s="225"/>
      <c r="F31" s="225"/>
      <c r="G31" s="225"/>
      <c r="H31" s="225"/>
      <c r="I31" s="225"/>
      <c r="J31" s="225"/>
      <c r="K31" s="225"/>
      <c r="L31" s="225"/>
      <c r="M31" s="183">
        <v>12</v>
      </c>
      <c r="N31" s="225"/>
      <c r="O31" s="225"/>
      <c r="P31" s="225"/>
      <c r="Q31" s="225"/>
      <c r="R31" s="225"/>
      <c r="S31" s="225"/>
      <c r="T31" s="226"/>
      <c r="U31" s="342">
        <f t="shared" si="9"/>
        <v>12</v>
      </c>
      <c r="V31" s="228"/>
      <c r="W31" s="227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6"/>
      <c r="AV31" s="152">
        <f t="shared" si="5"/>
        <v>0</v>
      </c>
      <c r="AW31" s="225"/>
      <c r="AX31" s="225"/>
      <c r="AY31" s="225"/>
      <c r="AZ31" s="225"/>
      <c r="BA31" s="225"/>
      <c r="BB31" s="225"/>
      <c r="BC31" s="225"/>
      <c r="BD31" s="225"/>
      <c r="BE31" s="226"/>
      <c r="BF31" s="152">
        <f t="shared" si="3"/>
        <v>12</v>
      </c>
    </row>
    <row r="32" spans="1:58" ht="24.75" customHeight="1" thickBot="1">
      <c r="A32" s="691"/>
      <c r="B32" s="395" t="s">
        <v>76</v>
      </c>
      <c r="C32" s="396" t="s">
        <v>77</v>
      </c>
      <c r="D32" s="389">
        <f>D33+D35+D36+D37+D38+D34</f>
        <v>10</v>
      </c>
      <c r="E32" s="389">
        <f aca="true" t="shared" si="16" ref="E32:AS32">E33+E35+E36+E37+E38+E34</f>
        <v>10</v>
      </c>
      <c r="F32" s="389">
        <f t="shared" si="16"/>
        <v>10</v>
      </c>
      <c r="G32" s="389">
        <f t="shared" si="16"/>
        <v>10</v>
      </c>
      <c r="H32" s="389">
        <f t="shared" si="16"/>
        <v>10</v>
      </c>
      <c r="I32" s="389">
        <f t="shared" si="16"/>
        <v>12</v>
      </c>
      <c r="J32" s="389">
        <f t="shared" si="16"/>
        <v>0</v>
      </c>
      <c r="K32" s="389">
        <f t="shared" si="16"/>
        <v>0</v>
      </c>
      <c r="L32" s="389">
        <f t="shared" si="16"/>
        <v>0</v>
      </c>
      <c r="M32" s="389">
        <f t="shared" si="16"/>
        <v>8</v>
      </c>
      <c r="N32" s="389">
        <f t="shared" si="16"/>
        <v>12</v>
      </c>
      <c r="O32" s="389">
        <f t="shared" si="16"/>
        <v>12</v>
      </c>
      <c r="P32" s="389">
        <f t="shared" si="16"/>
        <v>12</v>
      </c>
      <c r="Q32" s="389">
        <f t="shared" si="16"/>
        <v>12</v>
      </c>
      <c r="R32" s="389">
        <f t="shared" si="16"/>
        <v>14</v>
      </c>
      <c r="S32" s="389">
        <f t="shared" si="16"/>
        <v>14</v>
      </c>
      <c r="T32" s="390">
        <f t="shared" si="16"/>
        <v>24</v>
      </c>
      <c r="U32" s="391">
        <f t="shared" si="16"/>
        <v>170</v>
      </c>
      <c r="V32" s="392">
        <f t="shared" si="16"/>
        <v>0</v>
      </c>
      <c r="W32" s="393">
        <f t="shared" si="16"/>
        <v>0</v>
      </c>
      <c r="X32" s="389">
        <f t="shared" si="16"/>
        <v>8</v>
      </c>
      <c r="Y32" s="389">
        <f t="shared" si="16"/>
        <v>8</v>
      </c>
      <c r="Z32" s="389">
        <f t="shared" si="16"/>
        <v>8</v>
      </c>
      <c r="AA32" s="389">
        <f t="shared" si="16"/>
        <v>20</v>
      </c>
      <c r="AB32" s="389">
        <f t="shared" si="16"/>
        <v>20</v>
      </c>
      <c r="AC32" s="389">
        <f t="shared" si="16"/>
        <v>20</v>
      </c>
      <c r="AD32" s="389">
        <f t="shared" si="16"/>
        <v>26</v>
      </c>
      <c r="AE32" s="389">
        <f t="shared" si="16"/>
        <v>18</v>
      </c>
      <c r="AF32" s="389">
        <f t="shared" si="16"/>
        <v>0</v>
      </c>
      <c r="AG32" s="389">
        <f t="shared" si="16"/>
        <v>18</v>
      </c>
      <c r="AH32" s="389">
        <f t="shared" si="16"/>
        <v>36</v>
      </c>
      <c r="AI32" s="389">
        <f t="shared" si="16"/>
        <v>18</v>
      </c>
      <c r="AJ32" s="389">
        <f t="shared" si="16"/>
        <v>12</v>
      </c>
      <c r="AK32" s="389">
        <f t="shared" si="16"/>
        <v>0</v>
      </c>
      <c r="AL32" s="389">
        <f t="shared" si="16"/>
        <v>0</v>
      </c>
      <c r="AM32" s="389">
        <f t="shared" si="16"/>
        <v>0</v>
      </c>
      <c r="AN32" s="389">
        <f t="shared" si="16"/>
        <v>0</v>
      </c>
      <c r="AO32" s="389">
        <f t="shared" si="16"/>
        <v>0</v>
      </c>
      <c r="AP32" s="389">
        <f t="shared" si="16"/>
        <v>0</v>
      </c>
      <c r="AQ32" s="389">
        <f t="shared" si="16"/>
        <v>0</v>
      </c>
      <c r="AR32" s="389">
        <f t="shared" si="16"/>
        <v>0</v>
      </c>
      <c r="AS32" s="389">
        <f t="shared" si="16"/>
        <v>0</v>
      </c>
      <c r="AT32" s="389">
        <f>AT33+AT35+AT36+AT37+AT38</f>
        <v>0</v>
      </c>
      <c r="AU32" s="390">
        <f>AU33+AU35+AU36+AU37+AU38</f>
        <v>0</v>
      </c>
      <c r="AV32" s="394">
        <f t="shared" si="5"/>
        <v>212</v>
      </c>
      <c r="AW32" s="389">
        <f aca="true" t="shared" si="17" ref="AW32:BE32">AW33+AW35+AW36+AW37+AW38</f>
        <v>0</v>
      </c>
      <c r="AX32" s="389">
        <f t="shared" si="17"/>
        <v>0</v>
      </c>
      <c r="AY32" s="389">
        <f t="shared" si="17"/>
        <v>0</v>
      </c>
      <c r="AZ32" s="389">
        <f t="shared" si="17"/>
        <v>0</v>
      </c>
      <c r="BA32" s="389">
        <f t="shared" si="17"/>
        <v>0</v>
      </c>
      <c r="BB32" s="389">
        <f t="shared" si="17"/>
        <v>0</v>
      </c>
      <c r="BC32" s="389">
        <f t="shared" si="17"/>
        <v>0</v>
      </c>
      <c r="BD32" s="389">
        <f t="shared" si="17"/>
        <v>0</v>
      </c>
      <c r="BE32" s="390">
        <f t="shared" si="17"/>
        <v>0</v>
      </c>
      <c r="BF32" s="394">
        <f t="shared" si="3"/>
        <v>382</v>
      </c>
    </row>
    <row r="33" spans="1:58" ht="24.75" customHeight="1" thickBot="1">
      <c r="A33" s="691"/>
      <c r="B33" s="81" t="s">
        <v>78</v>
      </c>
      <c r="C33" s="160" t="s">
        <v>79</v>
      </c>
      <c r="D33" s="175">
        <v>10</v>
      </c>
      <c r="E33" s="176">
        <v>10</v>
      </c>
      <c r="F33" s="176">
        <v>10</v>
      </c>
      <c r="G33" s="176">
        <v>10</v>
      </c>
      <c r="H33" s="176">
        <v>10</v>
      </c>
      <c r="I33" s="176">
        <v>12</v>
      </c>
      <c r="J33" s="176"/>
      <c r="K33" s="176"/>
      <c r="L33" s="176"/>
      <c r="M33" s="176">
        <v>8</v>
      </c>
      <c r="N33" s="176">
        <v>12</v>
      </c>
      <c r="O33" s="176">
        <v>12</v>
      </c>
      <c r="P33" s="176">
        <v>12</v>
      </c>
      <c r="Q33" s="176">
        <v>12</v>
      </c>
      <c r="R33" s="176">
        <v>14</v>
      </c>
      <c r="S33" s="176">
        <v>14</v>
      </c>
      <c r="T33" s="177">
        <v>18</v>
      </c>
      <c r="U33" s="362">
        <f aca="true" t="shared" si="18" ref="U33:U53">SUM(D33:T33)</f>
        <v>164</v>
      </c>
      <c r="V33" s="215"/>
      <c r="W33" s="136"/>
      <c r="X33" s="133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45"/>
      <c r="AV33" s="152"/>
      <c r="AW33" s="133"/>
      <c r="AX33" s="112"/>
      <c r="AY33" s="112"/>
      <c r="AZ33" s="112"/>
      <c r="BA33" s="112"/>
      <c r="BB33" s="112"/>
      <c r="BC33" s="112"/>
      <c r="BD33" s="112"/>
      <c r="BE33" s="145"/>
      <c r="BF33" s="152">
        <f t="shared" si="3"/>
        <v>164</v>
      </c>
    </row>
    <row r="34" spans="1:58" ht="12.75" customHeight="1" thickBot="1">
      <c r="A34" s="691"/>
      <c r="B34" s="81" t="s">
        <v>78</v>
      </c>
      <c r="C34" s="160" t="s">
        <v>57</v>
      </c>
      <c r="D34" s="175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50">
        <v>6</v>
      </c>
      <c r="U34" s="362">
        <f t="shared" si="18"/>
        <v>6</v>
      </c>
      <c r="V34" s="215"/>
      <c r="W34" s="136"/>
      <c r="X34" s="133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45"/>
      <c r="AV34" s="152">
        <f t="shared" si="5"/>
        <v>0</v>
      </c>
      <c r="AW34" s="133"/>
      <c r="AX34" s="112"/>
      <c r="AY34" s="112"/>
      <c r="AZ34" s="112"/>
      <c r="BA34" s="112"/>
      <c r="BB34" s="112"/>
      <c r="BC34" s="112"/>
      <c r="BD34" s="112"/>
      <c r="BE34" s="145"/>
      <c r="BF34" s="152">
        <f t="shared" si="3"/>
        <v>6</v>
      </c>
    </row>
    <row r="35" spans="1:58" ht="24.75" customHeight="1" thickBot="1">
      <c r="A35" s="691"/>
      <c r="B35" s="155" t="s">
        <v>80</v>
      </c>
      <c r="C35" s="161" t="s">
        <v>81</v>
      </c>
      <c r="D35" s="134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82"/>
      <c r="U35" s="362">
        <f t="shared" si="18"/>
        <v>0</v>
      </c>
      <c r="V35" s="216"/>
      <c r="W35" s="137"/>
      <c r="X35" s="134">
        <v>8</v>
      </c>
      <c r="Y35" s="111">
        <v>8</v>
      </c>
      <c r="Z35" s="111">
        <v>8</v>
      </c>
      <c r="AA35" s="111">
        <v>8</v>
      </c>
      <c r="AB35" s="111">
        <v>8</v>
      </c>
      <c r="AC35" s="111">
        <v>8</v>
      </c>
      <c r="AD35" s="111">
        <v>8</v>
      </c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82"/>
      <c r="AV35" s="152">
        <f>SUM(X35:AU35)</f>
        <v>56</v>
      </c>
      <c r="AW35" s="134"/>
      <c r="AX35" s="111"/>
      <c r="AY35" s="111"/>
      <c r="AZ35" s="111"/>
      <c r="BA35" s="111"/>
      <c r="BB35" s="111"/>
      <c r="BC35" s="111"/>
      <c r="BD35" s="111"/>
      <c r="BE35" s="82"/>
      <c r="BF35" s="152">
        <f t="shared" si="3"/>
        <v>56</v>
      </c>
    </row>
    <row r="36" spans="1:58" ht="24.75" customHeight="1" thickBot="1">
      <c r="A36" s="691"/>
      <c r="B36" s="155" t="s">
        <v>82</v>
      </c>
      <c r="C36" s="91" t="s">
        <v>55</v>
      </c>
      <c r="D36" s="134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82"/>
      <c r="U36" s="362">
        <f t="shared" si="18"/>
        <v>0</v>
      </c>
      <c r="V36" s="216"/>
      <c r="W36" s="137"/>
      <c r="X36" s="134"/>
      <c r="Y36" s="111"/>
      <c r="Z36" s="111"/>
      <c r="AA36" s="111">
        <v>12</v>
      </c>
      <c r="AB36" s="111">
        <v>12</v>
      </c>
      <c r="AC36" s="111">
        <v>12</v>
      </c>
      <c r="AD36" s="111">
        <v>18</v>
      </c>
      <c r="AE36" s="111">
        <v>18</v>
      </c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82"/>
      <c r="AV36" s="152">
        <f>SUM(X36:AU36)</f>
        <v>72</v>
      </c>
      <c r="AW36" s="134"/>
      <c r="AX36" s="111"/>
      <c r="AY36" s="111"/>
      <c r="AZ36" s="111"/>
      <c r="BA36" s="111"/>
      <c r="BB36" s="111"/>
      <c r="BC36" s="111"/>
      <c r="BD36" s="111"/>
      <c r="BE36" s="82"/>
      <c r="BF36" s="152">
        <f t="shared" si="3"/>
        <v>72</v>
      </c>
    </row>
    <row r="37" spans="1:58" ht="24.75" customHeight="1" thickBot="1">
      <c r="A37" s="691"/>
      <c r="B37" s="155" t="s">
        <v>83</v>
      </c>
      <c r="C37" s="91" t="s">
        <v>56</v>
      </c>
      <c r="D37" s="134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82"/>
      <c r="U37" s="362">
        <f t="shared" si="18"/>
        <v>0</v>
      </c>
      <c r="V37" s="216"/>
      <c r="W37" s="137"/>
      <c r="X37" s="134"/>
      <c r="Y37" s="111"/>
      <c r="Z37" s="111"/>
      <c r="AA37" s="111"/>
      <c r="AB37" s="111"/>
      <c r="AC37" s="111"/>
      <c r="AD37" s="111"/>
      <c r="AE37" s="111"/>
      <c r="AF37" s="111"/>
      <c r="AG37" s="111">
        <v>18</v>
      </c>
      <c r="AH37" s="111">
        <v>36</v>
      </c>
      <c r="AI37" s="111">
        <v>18</v>
      </c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82"/>
      <c r="AV37" s="152">
        <f>SUM(X37:AU37)</f>
        <v>72</v>
      </c>
      <c r="AW37" s="134"/>
      <c r="AX37" s="111"/>
      <c r="AY37" s="111"/>
      <c r="AZ37" s="111"/>
      <c r="BA37" s="111"/>
      <c r="BB37" s="111"/>
      <c r="BC37" s="111"/>
      <c r="BD37" s="111"/>
      <c r="BE37" s="82"/>
      <c r="BF37" s="152">
        <f t="shared" si="3"/>
        <v>72</v>
      </c>
    </row>
    <row r="38" spans="1:58" ht="15.75" thickBot="1">
      <c r="A38" s="691"/>
      <c r="B38" s="125"/>
      <c r="C38" s="162" t="s">
        <v>84</v>
      </c>
      <c r="D38" s="69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99"/>
      <c r="T38" s="122"/>
      <c r="U38" s="362">
        <f t="shared" si="18"/>
        <v>0</v>
      </c>
      <c r="V38" s="217"/>
      <c r="W38" s="138"/>
      <c r="X38" s="123"/>
      <c r="Y38" s="100"/>
      <c r="Z38" s="100"/>
      <c r="AA38" s="100"/>
      <c r="AB38" s="100"/>
      <c r="AC38" s="100"/>
      <c r="AD38" s="100"/>
      <c r="AE38" s="100"/>
      <c r="AF38" s="100"/>
      <c r="AG38" s="100"/>
      <c r="AI38" s="17"/>
      <c r="AJ38" s="132">
        <v>12</v>
      </c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49"/>
      <c r="AV38" s="152">
        <f t="shared" si="5"/>
        <v>12</v>
      </c>
      <c r="AW38" s="123">
        <f aca="true" t="shared" si="19" ref="AW38:BE38">AW43+AW44</f>
        <v>0</v>
      </c>
      <c r="AX38" s="99">
        <f t="shared" si="19"/>
        <v>0</v>
      </c>
      <c r="AY38" s="99">
        <f t="shared" si="19"/>
        <v>0</v>
      </c>
      <c r="AZ38" s="99">
        <f t="shared" si="19"/>
        <v>0</v>
      </c>
      <c r="BA38" s="99">
        <f t="shared" si="19"/>
        <v>0</v>
      </c>
      <c r="BB38" s="99">
        <f t="shared" si="19"/>
        <v>0</v>
      </c>
      <c r="BC38" s="99">
        <f t="shared" si="19"/>
        <v>0</v>
      </c>
      <c r="BD38" s="99">
        <f t="shared" si="19"/>
        <v>0</v>
      </c>
      <c r="BE38" s="122">
        <f t="shared" si="19"/>
        <v>0</v>
      </c>
      <c r="BF38" s="152">
        <f t="shared" si="3"/>
        <v>12</v>
      </c>
    </row>
    <row r="39" spans="1:58" ht="23.25" thickBot="1">
      <c r="A39" s="691"/>
      <c r="B39" s="124" t="s">
        <v>58</v>
      </c>
      <c r="C39" s="110" t="s">
        <v>59</v>
      </c>
      <c r="D39" s="62">
        <f>D40+D42+D43+D44+D41</f>
        <v>0</v>
      </c>
      <c r="E39" s="62">
        <f aca="true" t="shared" si="20" ref="E39:U39">E40+E42+E43+E44+E41</f>
        <v>0</v>
      </c>
      <c r="F39" s="62">
        <f t="shared" si="20"/>
        <v>0</v>
      </c>
      <c r="G39" s="62">
        <f t="shared" si="20"/>
        <v>0</v>
      </c>
      <c r="H39" s="62">
        <f t="shared" si="20"/>
        <v>0</v>
      </c>
      <c r="I39" s="62">
        <f t="shared" si="20"/>
        <v>0</v>
      </c>
      <c r="J39" s="62">
        <f t="shared" si="20"/>
        <v>0</v>
      </c>
      <c r="K39" s="62">
        <f t="shared" si="20"/>
        <v>0</v>
      </c>
      <c r="L39" s="62">
        <f t="shared" si="20"/>
        <v>0</v>
      </c>
      <c r="M39" s="62">
        <f t="shared" si="20"/>
        <v>0</v>
      </c>
      <c r="N39" s="62">
        <f t="shared" si="20"/>
        <v>14</v>
      </c>
      <c r="O39" s="62">
        <f t="shared" si="20"/>
        <v>16</v>
      </c>
      <c r="P39" s="62">
        <f t="shared" si="20"/>
        <v>14</v>
      </c>
      <c r="Q39" s="62">
        <f t="shared" si="20"/>
        <v>14</v>
      </c>
      <c r="R39" s="62">
        <f t="shared" si="20"/>
        <v>12</v>
      </c>
      <c r="S39" s="62">
        <f t="shared" si="20"/>
        <v>16</v>
      </c>
      <c r="T39" s="295">
        <f t="shared" si="20"/>
        <v>0</v>
      </c>
      <c r="U39" s="105">
        <f t="shared" si="20"/>
        <v>86</v>
      </c>
      <c r="V39" s="294">
        <f aca="true" t="shared" si="21" ref="V39:AU39">V40+V42+V43+V44</f>
        <v>0</v>
      </c>
      <c r="W39" s="295">
        <f t="shared" si="21"/>
        <v>0</v>
      </c>
      <c r="X39" s="62">
        <f t="shared" si="21"/>
        <v>12</v>
      </c>
      <c r="Y39" s="62">
        <f t="shared" si="21"/>
        <v>12</v>
      </c>
      <c r="Z39" s="62">
        <f t="shared" si="21"/>
        <v>12</v>
      </c>
      <c r="AA39" s="62">
        <f t="shared" si="21"/>
        <v>0</v>
      </c>
      <c r="AB39" s="62">
        <f t="shared" si="21"/>
        <v>0</v>
      </c>
      <c r="AC39" s="62">
        <f t="shared" si="21"/>
        <v>0</v>
      </c>
      <c r="AD39" s="62">
        <f t="shared" si="21"/>
        <v>0</v>
      </c>
      <c r="AE39" s="62">
        <f t="shared" si="21"/>
        <v>18</v>
      </c>
      <c r="AF39" s="62">
        <f t="shared" si="21"/>
        <v>36</v>
      </c>
      <c r="AG39" s="62">
        <f t="shared" si="21"/>
        <v>18</v>
      </c>
      <c r="AH39" s="62">
        <f t="shared" si="21"/>
        <v>0</v>
      </c>
      <c r="AI39" s="62">
        <f t="shared" si="21"/>
        <v>12</v>
      </c>
      <c r="AJ39" s="62">
        <f t="shared" si="21"/>
        <v>0</v>
      </c>
      <c r="AK39" s="407">
        <f t="shared" si="21"/>
        <v>0</v>
      </c>
      <c r="AL39" s="407">
        <f t="shared" si="21"/>
        <v>0</v>
      </c>
      <c r="AM39" s="407">
        <f t="shared" si="21"/>
        <v>0</v>
      </c>
      <c r="AN39" s="407">
        <f t="shared" si="21"/>
        <v>0</v>
      </c>
      <c r="AO39" s="407">
        <f t="shared" si="21"/>
        <v>0</v>
      </c>
      <c r="AP39" s="407">
        <f t="shared" si="21"/>
        <v>0</v>
      </c>
      <c r="AQ39" s="407">
        <f t="shared" si="21"/>
        <v>0</v>
      </c>
      <c r="AR39" s="407">
        <f t="shared" si="21"/>
        <v>0</v>
      </c>
      <c r="AS39" s="407">
        <f t="shared" si="21"/>
        <v>0</v>
      </c>
      <c r="AT39" s="407">
        <f t="shared" si="21"/>
        <v>0</v>
      </c>
      <c r="AU39" s="408">
        <f t="shared" si="21"/>
        <v>0</v>
      </c>
      <c r="AV39" s="152">
        <f t="shared" si="5"/>
        <v>120</v>
      </c>
      <c r="AW39" s="62">
        <f aca="true" t="shared" si="22" ref="AW39:BE39">AW40+AW42+AW43+AW44</f>
        <v>0</v>
      </c>
      <c r="AX39" s="62">
        <f t="shared" si="22"/>
        <v>0</v>
      </c>
      <c r="AY39" s="62">
        <f t="shared" si="22"/>
        <v>0</v>
      </c>
      <c r="AZ39" s="62">
        <f t="shared" si="22"/>
        <v>0</v>
      </c>
      <c r="BA39" s="62">
        <f t="shared" si="22"/>
        <v>0</v>
      </c>
      <c r="BB39" s="62">
        <f t="shared" si="22"/>
        <v>0</v>
      </c>
      <c r="BC39" s="62">
        <f t="shared" si="22"/>
        <v>0</v>
      </c>
      <c r="BD39" s="62">
        <f t="shared" si="22"/>
        <v>0</v>
      </c>
      <c r="BE39" s="295">
        <f t="shared" si="22"/>
        <v>0</v>
      </c>
      <c r="BF39" s="152">
        <f t="shared" si="3"/>
        <v>206</v>
      </c>
    </row>
    <row r="40" spans="1:58" ht="23.25" thickBot="1">
      <c r="A40" s="691"/>
      <c r="B40" s="397" t="s">
        <v>60</v>
      </c>
      <c r="C40" s="400" t="s">
        <v>61</v>
      </c>
      <c r="D40" s="74"/>
      <c r="E40" s="68"/>
      <c r="F40" s="68"/>
      <c r="G40" s="68"/>
      <c r="H40" s="68"/>
      <c r="I40" s="68"/>
      <c r="J40" s="68"/>
      <c r="K40" s="68"/>
      <c r="L40" s="68"/>
      <c r="M40" s="68"/>
      <c r="N40" s="68">
        <v>14</v>
      </c>
      <c r="O40" s="68">
        <v>16</v>
      </c>
      <c r="P40" s="68">
        <v>14</v>
      </c>
      <c r="Q40" s="68">
        <v>14</v>
      </c>
      <c r="R40" s="68">
        <v>12</v>
      </c>
      <c r="S40" s="68">
        <v>10</v>
      </c>
      <c r="T40" s="64"/>
      <c r="U40" s="370">
        <f>SUM(D40:T40)</f>
        <v>80</v>
      </c>
      <c r="V40" s="95"/>
      <c r="W40" s="96"/>
      <c r="X40" s="74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4"/>
      <c r="AV40" s="185">
        <f t="shared" si="5"/>
        <v>0</v>
      </c>
      <c r="AW40" s="69"/>
      <c r="AX40" s="100"/>
      <c r="AY40" s="100"/>
      <c r="AZ40" s="100"/>
      <c r="BA40" s="100"/>
      <c r="BB40" s="100"/>
      <c r="BC40" s="100"/>
      <c r="BD40" s="100"/>
      <c r="BE40" s="149"/>
      <c r="BF40" s="152">
        <f t="shared" si="3"/>
        <v>80</v>
      </c>
    </row>
    <row r="41" spans="1:58" ht="15.75" thickBot="1">
      <c r="A41" s="691"/>
      <c r="B41" s="397" t="s">
        <v>60</v>
      </c>
      <c r="C41" s="400" t="s">
        <v>148</v>
      </c>
      <c r="D41" s="2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5">
        <v>6</v>
      </c>
      <c r="T41" s="30"/>
      <c r="U41" s="362">
        <f>SUM(D41:T41)</f>
        <v>6</v>
      </c>
      <c r="V41" s="84"/>
      <c r="W41" s="85"/>
      <c r="X41" s="26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30"/>
      <c r="AV41" s="152">
        <f t="shared" si="5"/>
        <v>0</v>
      </c>
      <c r="AW41" s="69"/>
      <c r="AX41" s="100"/>
      <c r="AY41" s="100"/>
      <c r="AZ41" s="100"/>
      <c r="BA41" s="100"/>
      <c r="BB41" s="100"/>
      <c r="BC41" s="100"/>
      <c r="BD41" s="100"/>
      <c r="BE41" s="149"/>
      <c r="BF41" s="152">
        <f t="shared" si="3"/>
        <v>6</v>
      </c>
    </row>
    <row r="42" spans="1:58" ht="15.75" thickBot="1">
      <c r="A42" s="691"/>
      <c r="B42" s="398" t="s">
        <v>62</v>
      </c>
      <c r="C42" s="166" t="s">
        <v>55</v>
      </c>
      <c r="D42" s="26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30"/>
      <c r="U42" s="362"/>
      <c r="V42" s="84"/>
      <c r="W42" s="85"/>
      <c r="X42" s="26">
        <v>12</v>
      </c>
      <c r="Y42" s="17">
        <v>12</v>
      </c>
      <c r="Z42" s="17">
        <v>12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30"/>
      <c r="AV42" s="152">
        <f t="shared" si="5"/>
        <v>36</v>
      </c>
      <c r="AW42" s="69"/>
      <c r="AX42" s="100"/>
      <c r="AY42" s="100"/>
      <c r="AZ42" s="100"/>
      <c r="BA42" s="100"/>
      <c r="BB42" s="100"/>
      <c r="BC42" s="100"/>
      <c r="BD42" s="100"/>
      <c r="BE42" s="149"/>
      <c r="BF42" s="152">
        <f t="shared" si="3"/>
        <v>36</v>
      </c>
    </row>
    <row r="43" spans="1:58" ht="15.75" thickBot="1">
      <c r="A43" s="691"/>
      <c r="B43" s="399" t="s">
        <v>86</v>
      </c>
      <c r="C43" s="180" t="s">
        <v>56</v>
      </c>
      <c r="D43" s="210"/>
      <c r="E43" s="17"/>
      <c r="F43" s="17"/>
      <c r="G43" s="17"/>
      <c r="H43" s="17"/>
      <c r="I43" s="17"/>
      <c r="J43" s="17"/>
      <c r="K43" s="92"/>
      <c r="L43" s="92"/>
      <c r="M43" s="92"/>
      <c r="N43" s="92"/>
      <c r="O43" s="92"/>
      <c r="P43" s="92"/>
      <c r="Q43" s="92"/>
      <c r="R43" s="92"/>
      <c r="S43" s="92"/>
      <c r="T43" s="104"/>
      <c r="U43" s="363">
        <f t="shared" si="18"/>
        <v>0</v>
      </c>
      <c r="V43" s="75"/>
      <c r="W43" s="76"/>
      <c r="X43" s="71"/>
      <c r="Y43" s="201"/>
      <c r="Z43" s="201"/>
      <c r="AA43" s="201"/>
      <c r="AB43" s="201"/>
      <c r="AC43" s="201"/>
      <c r="AD43" s="201"/>
      <c r="AE43" s="201">
        <v>18</v>
      </c>
      <c r="AF43" s="201">
        <v>36</v>
      </c>
      <c r="AG43" s="201">
        <v>18</v>
      </c>
      <c r="AH43" s="201"/>
      <c r="AI43" s="201"/>
      <c r="AJ43" s="201"/>
      <c r="AK43" s="201"/>
      <c r="AL43" s="92"/>
      <c r="AM43" s="92"/>
      <c r="AN43" s="92"/>
      <c r="AO43" s="92"/>
      <c r="AP43" s="92"/>
      <c r="AQ43" s="92"/>
      <c r="AR43" s="92"/>
      <c r="AS43" s="92"/>
      <c r="AT43" s="92"/>
      <c r="AU43" s="104"/>
      <c r="AV43" s="152">
        <f t="shared" si="5"/>
        <v>72</v>
      </c>
      <c r="AW43" s="69"/>
      <c r="AX43" s="100"/>
      <c r="AY43" s="100"/>
      <c r="AZ43" s="100"/>
      <c r="BA43" s="100"/>
      <c r="BB43" s="100"/>
      <c r="BC43" s="100"/>
      <c r="BD43" s="100"/>
      <c r="BE43" s="149"/>
      <c r="BF43" s="152">
        <f t="shared" si="3"/>
        <v>72</v>
      </c>
    </row>
    <row r="44" spans="1:58" ht="15.75" thickBot="1">
      <c r="A44" s="691"/>
      <c r="B44" s="399"/>
      <c r="C44" s="401" t="s">
        <v>87</v>
      </c>
      <c r="D44" s="71"/>
      <c r="E44" s="174"/>
      <c r="F44" s="174"/>
      <c r="G44" s="174"/>
      <c r="H44" s="174"/>
      <c r="I44" s="174"/>
      <c r="J44" s="174"/>
      <c r="K44" s="174"/>
      <c r="L44" s="174"/>
      <c r="M44" s="201"/>
      <c r="N44" s="201"/>
      <c r="O44" s="201"/>
      <c r="P44" s="201"/>
      <c r="Q44" s="201"/>
      <c r="R44" s="201"/>
      <c r="S44" s="92"/>
      <c r="T44" s="355"/>
      <c r="U44" s="364">
        <f t="shared" si="18"/>
        <v>0</v>
      </c>
      <c r="V44" s="75"/>
      <c r="W44" s="76"/>
      <c r="X44" s="71"/>
      <c r="Y44" s="201"/>
      <c r="Z44" s="201"/>
      <c r="AA44" s="201"/>
      <c r="AB44" s="201"/>
      <c r="AC44" s="201"/>
      <c r="AD44" s="201"/>
      <c r="AE44" s="201"/>
      <c r="AF44" s="92"/>
      <c r="AG44" s="92"/>
      <c r="AH44" s="92"/>
      <c r="AI44" s="203">
        <v>12</v>
      </c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104"/>
      <c r="AV44" s="152">
        <f t="shared" si="5"/>
        <v>12</v>
      </c>
      <c r="AW44" s="102"/>
      <c r="AX44" s="92"/>
      <c r="AY44" s="92"/>
      <c r="AZ44" s="92"/>
      <c r="BA44" s="92"/>
      <c r="BB44" s="92"/>
      <c r="BC44" s="92"/>
      <c r="BD44" s="92"/>
      <c r="BE44" s="104"/>
      <c r="BF44" s="152">
        <f t="shared" si="3"/>
        <v>12</v>
      </c>
    </row>
    <row r="45" spans="1:58" ht="23.25" thickBot="1">
      <c r="A45" s="107"/>
      <c r="B45" s="205" t="s">
        <v>139</v>
      </c>
      <c r="C45" s="206" t="s">
        <v>140</v>
      </c>
      <c r="D45" s="62">
        <f>D46+D48+D47</f>
        <v>0</v>
      </c>
      <c r="E45" s="109">
        <f aca="true" t="shared" si="23" ref="E45:BE45">E46+E48+E47</f>
        <v>0</v>
      </c>
      <c r="F45" s="109">
        <f t="shared" si="23"/>
        <v>0</v>
      </c>
      <c r="G45" s="109">
        <f t="shared" si="23"/>
        <v>0</v>
      </c>
      <c r="H45" s="109">
        <f t="shared" si="23"/>
        <v>0</v>
      </c>
      <c r="I45" s="109">
        <f t="shared" si="23"/>
        <v>0</v>
      </c>
      <c r="J45" s="109">
        <f t="shared" si="23"/>
        <v>0</v>
      </c>
      <c r="K45" s="109">
        <f t="shared" si="23"/>
        <v>0</v>
      </c>
      <c r="L45" s="109">
        <f t="shared" si="23"/>
        <v>0</v>
      </c>
      <c r="M45" s="109">
        <f t="shared" si="23"/>
        <v>0</v>
      </c>
      <c r="N45" s="109">
        <f t="shared" si="23"/>
        <v>0</v>
      </c>
      <c r="O45" s="109">
        <f t="shared" si="23"/>
        <v>0</v>
      </c>
      <c r="P45" s="109">
        <f t="shared" si="23"/>
        <v>0</v>
      </c>
      <c r="Q45" s="109">
        <f t="shared" si="23"/>
        <v>0</v>
      </c>
      <c r="R45" s="109">
        <f t="shared" si="23"/>
        <v>0</v>
      </c>
      <c r="S45" s="109">
        <f t="shared" si="23"/>
        <v>0</v>
      </c>
      <c r="T45" s="151">
        <f t="shared" si="23"/>
        <v>0</v>
      </c>
      <c r="U45" s="105">
        <f t="shared" si="23"/>
        <v>0</v>
      </c>
      <c r="V45" s="294">
        <f t="shared" si="23"/>
        <v>0</v>
      </c>
      <c r="W45" s="365">
        <f t="shared" si="23"/>
        <v>0</v>
      </c>
      <c r="X45" s="62">
        <f t="shared" si="23"/>
        <v>6</v>
      </c>
      <c r="Y45" s="109">
        <f t="shared" si="23"/>
        <v>6</v>
      </c>
      <c r="Z45" s="109">
        <f t="shared" si="23"/>
        <v>6</v>
      </c>
      <c r="AA45" s="109">
        <f t="shared" si="23"/>
        <v>6</v>
      </c>
      <c r="AB45" s="109">
        <f t="shared" si="23"/>
        <v>6</v>
      </c>
      <c r="AC45" s="109">
        <f t="shared" si="23"/>
        <v>6</v>
      </c>
      <c r="AD45" s="109">
        <f t="shared" si="23"/>
        <v>0</v>
      </c>
      <c r="AE45" s="109">
        <f t="shared" si="23"/>
        <v>0</v>
      </c>
      <c r="AF45" s="109">
        <f t="shared" si="23"/>
        <v>0</v>
      </c>
      <c r="AG45" s="109">
        <f t="shared" si="23"/>
        <v>0</v>
      </c>
      <c r="AH45" s="109">
        <f t="shared" si="23"/>
        <v>0</v>
      </c>
      <c r="AI45" s="109">
        <f t="shared" si="23"/>
        <v>0</v>
      </c>
      <c r="AJ45" s="43">
        <f t="shared" si="23"/>
        <v>2</v>
      </c>
      <c r="AK45" s="43">
        <f t="shared" si="23"/>
        <v>12</v>
      </c>
      <c r="AL45" s="43">
        <f t="shared" si="23"/>
        <v>14</v>
      </c>
      <c r="AM45" s="43">
        <f t="shared" si="23"/>
        <v>14</v>
      </c>
      <c r="AN45" s="43">
        <f t="shared" si="23"/>
        <v>14</v>
      </c>
      <c r="AO45" s="43">
        <f t="shared" si="23"/>
        <v>10</v>
      </c>
      <c r="AP45" s="43">
        <f t="shared" si="23"/>
        <v>10</v>
      </c>
      <c r="AQ45" s="43">
        <f t="shared" si="23"/>
        <v>12</v>
      </c>
      <c r="AR45" s="43">
        <f t="shared" si="23"/>
        <v>14</v>
      </c>
      <c r="AS45" s="43">
        <f t="shared" si="23"/>
        <v>12</v>
      </c>
      <c r="AT45" s="43">
        <f t="shared" si="23"/>
        <v>14</v>
      </c>
      <c r="AU45" s="406">
        <f t="shared" si="23"/>
        <v>10</v>
      </c>
      <c r="AV45" s="152">
        <f t="shared" si="5"/>
        <v>174</v>
      </c>
      <c r="AW45" s="62">
        <f t="shared" si="23"/>
        <v>0</v>
      </c>
      <c r="AX45" s="109">
        <f t="shared" si="23"/>
        <v>0</v>
      </c>
      <c r="AY45" s="109">
        <f t="shared" si="23"/>
        <v>0</v>
      </c>
      <c r="AZ45" s="109">
        <f t="shared" si="23"/>
        <v>0</v>
      </c>
      <c r="BA45" s="109">
        <f t="shared" si="23"/>
        <v>0</v>
      </c>
      <c r="BB45" s="109">
        <f t="shared" si="23"/>
        <v>0</v>
      </c>
      <c r="BC45" s="109">
        <f t="shared" si="23"/>
        <v>0</v>
      </c>
      <c r="BD45" s="109">
        <f t="shared" si="23"/>
        <v>0</v>
      </c>
      <c r="BE45" s="151">
        <f t="shared" si="23"/>
        <v>0</v>
      </c>
      <c r="BF45" s="152">
        <f t="shared" si="3"/>
        <v>174</v>
      </c>
    </row>
    <row r="46" spans="1:58" ht="15.75" thickBot="1">
      <c r="A46" s="107"/>
      <c r="B46" s="193" t="s">
        <v>141</v>
      </c>
      <c r="C46" s="194" t="s">
        <v>142</v>
      </c>
      <c r="D46" s="29"/>
      <c r="E46" s="178"/>
      <c r="F46" s="178"/>
      <c r="G46" s="178"/>
      <c r="H46" s="178"/>
      <c r="I46" s="178"/>
      <c r="J46" s="178"/>
      <c r="K46" s="178"/>
      <c r="L46" s="178"/>
      <c r="M46" s="28"/>
      <c r="N46" s="28"/>
      <c r="O46" s="28"/>
      <c r="P46" s="28"/>
      <c r="Q46" s="28"/>
      <c r="R46" s="28"/>
      <c r="S46" s="68"/>
      <c r="T46" s="356"/>
      <c r="U46" s="357"/>
      <c r="V46" s="39"/>
      <c r="W46" s="93"/>
      <c r="X46" s="29">
        <v>6</v>
      </c>
      <c r="Y46" s="28">
        <v>6</v>
      </c>
      <c r="Z46" s="28">
        <v>6</v>
      </c>
      <c r="AA46" s="28">
        <v>6</v>
      </c>
      <c r="AB46" s="28">
        <v>6</v>
      </c>
      <c r="AC46" s="28">
        <v>6</v>
      </c>
      <c r="AD46" s="28"/>
      <c r="AE46" s="28"/>
      <c r="AF46" s="68"/>
      <c r="AG46" s="68"/>
      <c r="AH46" s="68"/>
      <c r="AI46" s="204"/>
      <c r="AJ46" s="68"/>
      <c r="AK46" s="68">
        <v>6</v>
      </c>
      <c r="AL46" s="68">
        <v>6</v>
      </c>
      <c r="AM46" s="68">
        <v>6</v>
      </c>
      <c r="AN46" s="68">
        <v>6</v>
      </c>
      <c r="AO46" s="68">
        <v>6</v>
      </c>
      <c r="AP46" s="68">
        <v>6</v>
      </c>
      <c r="AQ46" s="68">
        <v>8</v>
      </c>
      <c r="AR46" s="68">
        <v>8</v>
      </c>
      <c r="AS46" s="68">
        <v>8</v>
      </c>
      <c r="AT46" s="68">
        <v>8</v>
      </c>
      <c r="AU46" s="64"/>
      <c r="AV46" s="152">
        <f>SUM(X46:AU46)</f>
        <v>104</v>
      </c>
      <c r="AW46" s="44"/>
      <c r="AX46" s="45"/>
      <c r="AY46" s="45"/>
      <c r="AZ46" s="45"/>
      <c r="BA46" s="45"/>
      <c r="BB46" s="45"/>
      <c r="BC46" s="45"/>
      <c r="BD46" s="45"/>
      <c r="BE46" s="49"/>
      <c r="BF46" s="152">
        <f t="shared" si="3"/>
        <v>104</v>
      </c>
    </row>
    <row r="47" spans="1:58" ht="15.75" thickBot="1">
      <c r="A47" s="107"/>
      <c r="B47" s="193"/>
      <c r="C47" s="194" t="s">
        <v>148</v>
      </c>
      <c r="D47" s="29"/>
      <c r="E47" s="178"/>
      <c r="F47" s="178"/>
      <c r="G47" s="178"/>
      <c r="H47" s="178"/>
      <c r="I47" s="178"/>
      <c r="J47" s="178"/>
      <c r="K47" s="178"/>
      <c r="L47" s="178"/>
      <c r="M47" s="28"/>
      <c r="N47" s="28"/>
      <c r="O47" s="28"/>
      <c r="P47" s="28"/>
      <c r="Q47" s="28"/>
      <c r="R47" s="28"/>
      <c r="S47" s="68"/>
      <c r="T47" s="356"/>
      <c r="U47" s="357"/>
      <c r="V47" s="39"/>
      <c r="W47" s="93"/>
      <c r="X47" s="29"/>
      <c r="Y47" s="28"/>
      <c r="Z47" s="28"/>
      <c r="AA47" s="28"/>
      <c r="AB47" s="28"/>
      <c r="AC47" s="28"/>
      <c r="AD47" s="28"/>
      <c r="AE47" s="28"/>
      <c r="AF47" s="68"/>
      <c r="AG47" s="68"/>
      <c r="AH47" s="68"/>
      <c r="AI47" s="204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>
        <v>6</v>
      </c>
      <c r="AU47" s="64"/>
      <c r="AV47" s="152">
        <f>SUM(X47:AU47)</f>
        <v>6</v>
      </c>
      <c r="AW47" s="44"/>
      <c r="AX47" s="45"/>
      <c r="AY47" s="45"/>
      <c r="AZ47" s="45"/>
      <c r="BA47" s="45"/>
      <c r="BB47" s="45"/>
      <c r="BC47" s="45"/>
      <c r="BD47" s="45"/>
      <c r="BE47" s="49"/>
      <c r="BF47" s="152">
        <f t="shared" si="3"/>
        <v>6</v>
      </c>
    </row>
    <row r="48" spans="1:58" ht="15.75" thickBot="1">
      <c r="A48" s="107"/>
      <c r="B48" s="221" t="s">
        <v>143</v>
      </c>
      <c r="C48" s="181" t="s">
        <v>144</v>
      </c>
      <c r="D48" s="71"/>
      <c r="E48" s="174"/>
      <c r="F48" s="174"/>
      <c r="G48" s="174"/>
      <c r="H48" s="174"/>
      <c r="I48" s="174"/>
      <c r="J48" s="174"/>
      <c r="K48" s="174"/>
      <c r="L48" s="174"/>
      <c r="M48" s="201"/>
      <c r="N48" s="201"/>
      <c r="O48" s="201"/>
      <c r="P48" s="201"/>
      <c r="Q48" s="201"/>
      <c r="R48" s="201"/>
      <c r="S48" s="92"/>
      <c r="T48" s="355"/>
      <c r="U48" s="364"/>
      <c r="V48" s="75"/>
      <c r="W48" s="76"/>
      <c r="X48" s="71"/>
      <c r="Y48" s="201"/>
      <c r="Z48" s="201"/>
      <c r="AA48" s="201"/>
      <c r="AB48" s="201"/>
      <c r="AC48" s="201"/>
      <c r="AD48" s="201"/>
      <c r="AE48" s="201"/>
      <c r="AF48" s="92"/>
      <c r="AG48" s="92"/>
      <c r="AH48" s="92"/>
      <c r="AI48" s="402"/>
      <c r="AJ48" s="92">
        <v>2</v>
      </c>
      <c r="AK48" s="92">
        <v>6</v>
      </c>
      <c r="AL48" s="92">
        <v>8</v>
      </c>
      <c r="AM48" s="92">
        <v>8</v>
      </c>
      <c r="AN48" s="92">
        <v>8</v>
      </c>
      <c r="AO48" s="92">
        <v>4</v>
      </c>
      <c r="AP48" s="92">
        <v>4</v>
      </c>
      <c r="AQ48" s="92">
        <v>4</v>
      </c>
      <c r="AR48" s="92">
        <v>6</v>
      </c>
      <c r="AS48" s="92">
        <v>4</v>
      </c>
      <c r="AT48" s="92"/>
      <c r="AU48" s="104">
        <v>10</v>
      </c>
      <c r="AV48" s="184">
        <f>SUM(X48:AU48)</f>
        <v>64</v>
      </c>
      <c r="AW48" s="77"/>
      <c r="AX48" s="78"/>
      <c r="AY48" s="78"/>
      <c r="AZ48" s="78"/>
      <c r="BA48" s="78"/>
      <c r="BB48" s="78"/>
      <c r="BC48" s="78"/>
      <c r="BD48" s="78"/>
      <c r="BE48" s="79"/>
      <c r="BF48" s="184">
        <f t="shared" si="3"/>
        <v>64</v>
      </c>
    </row>
    <row r="49" spans="1:91" ht="31.5" customHeight="1" thickBot="1">
      <c r="A49" s="107"/>
      <c r="B49" s="403" t="s">
        <v>145</v>
      </c>
      <c r="C49" s="404" t="s">
        <v>53</v>
      </c>
      <c r="D49" s="405">
        <f>D50+D51+D52+D53</f>
        <v>6</v>
      </c>
      <c r="E49" s="43">
        <f aca="true" t="shared" si="24" ref="E49:BE49">E50+E51+E52+E53</f>
        <v>6</v>
      </c>
      <c r="F49" s="43">
        <f t="shared" si="24"/>
        <v>6</v>
      </c>
      <c r="G49" s="43">
        <f t="shared" si="24"/>
        <v>6</v>
      </c>
      <c r="H49" s="43">
        <f t="shared" si="24"/>
        <v>6</v>
      </c>
      <c r="I49" s="43">
        <f t="shared" si="24"/>
        <v>6</v>
      </c>
      <c r="J49" s="43">
        <f t="shared" si="24"/>
        <v>0</v>
      </c>
      <c r="K49" s="43">
        <f t="shared" si="24"/>
        <v>0</v>
      </c>
      <c r="L49" s="43">
        <f t="shared" si="24"/>
        <v>36</v>
      </c>
      <c r="M49" s="43">
        <f t="shared" si="24"/>
        <v>12</v>
      </c>
      <c r="N49" s="43">
        <f t="shared" si="24"/>
        <v>0</v>
      </c>
      <c r="O49" s="43">
        <f t="shared" si="24"/>
        <v>0</v>
      </c>
      <c r="P49" s="43">
        <f t="shared" si="24"/>
        <v>0</v>
      </c>
      <c r="Q49" s="43">
        <f t="shared" si="24"/>
        <v>0</v>
      </c>
      <c r="R49" s="43">
        <f t="shared" si="24"/>
        <v>0</v>
      </c>
      <c r="S49" s="43">
        <f t="shared" si="24"/>
        <v>0</v>
      </c>
      <c r="T49" s="406">
        <f t="shared" si="24"/>
        <v>0</v>
      </c>
      <c r="U49" s="394">
        <f t="shared" si="24"/>
        <v>84</v>
      </c>
      <c r="V49" s="35">
        <f t="shared" si="24"/>
        <v>0</v>
      </c>
      <c r="W49" s="36">
        <f t="shared" si="24"/>
        <v>0</v>
      </c>
      <c r="X49" s="405">
        <f t="shared" si="24"/>
        <v>0</v>
      </c>
      <c r="Y49" s="43">
        <f t="shared" si="24"/>
        <v>0</v>
      </c>
      <c r="Z49" s="43">
        <f t="shared" si="24"/>
        <v>0</v>
      </c>
      <c r="AA49" s="43">
        <f t="shared" si="24"/>
        <v>0</v>
      </c>
      <c r="AB49" s="43">
        <f t="shared" si="24"/>
        <v>0</v>
      </c>
      <c r="AC49" s="43">
        <f t="shared" si="24"/>
        <v>0</v>
      </c>
      <c r="AD49" s="43">
        <f t="shared" si="24"/>
        <v>0</v>
      </c>
      <c r="AE49" s="43">
        <f t="shared" si="24"/>
        <v>0</v>
      </c>
      <c r="AF49" s="43">
        <f t="shared" si="24"/>
        <v>0</v>
      </c>
      <c r="AG49" s="43">
        <f t="shared" si="24"/>
        <v>0</v>
      </c>
      <c r="AH49" s="43">
        <f t="shared" si="24"/>
        <v>0</v>
      </c>
      <c r="AI49" s="43">
        <f t="shared" si="24"/>
        <v>0</v>
      </c>
      <c r="AJ49" s="43">
        <f t="shared" si="24"/>
        <v>0</v>
      </c>
      <c r="AK49" s="43">
        <f t="shared" si="24"/>
        <v>0</v>
      </c>
      <c r="AL49" s="43">
        <f t="shared" si="24"/>
        <v>0</v>
      </c>
      <c r="AM49" s="43">
        <f t="shared" si="24"/>
        <v>0</v>
      </c>
      <c r="AN49" s="43">
        <f t="shared" si="24"/>
        <v>0</v>
      </c>
      <c r="AO49" s="43">
        <f t="shared" si="24"/>
        <v>0</v>
      </c>
      <c r="AP49" s="43">
        <f t="shared" si="24"/>
        <v>0</v>
      </c>
      <c r="AQ49" s="43">
        <f t="shared" si="24"/>
        <v>0</v>
      </c>
      <c r="AR49" s="43">
        <f t="shared" si="24"/>
        <v>0</v>
      </c>
      <c r="AS49" s="43">
        <f t="shared" si="24"/>
        <v>0</v>
      </c>
      <c r="AT49" s="43">
        <f t="shared" si="24"/>
        <v>0</v>
      </c>
      <c r="AU49" s="406">
        <f t="shared" si="24"/>
        <v>0</v>
      </c>
      <c r="AV49" s="394">
        <f t="shared" si="5"/>
        <v>0</v>
      </c>
      <c r="AW49" s="405">
        <f t="shared" si="24"/>
        <v>0</v>
      </c>
      <c r="AX49" s="43">
        <f t="shared" si="24"/>
        <v>0</v>
      </c>
      <c r="AY49" s="43">
        <f t="shared" si="24"/>
        <v>0</v>
      </c>
      <c r="AZ49" s="43">
        <f t="shared" si="24"/>
        <v>0</v>
      </c>
      <c r="BA49" s="43">
        <f t="shared" si="24"/>
        <v>0</v>
      </c>
      <c r="BB49" s="43">
        <f t="shared" si="24"/>
        <v>0</v>
      </c>
      <c r="BC49" s="43">
        <f t="shared" si="24"/>
        <v>0</v>
      </c>
      <c r="BD49" s="43">
        <f t="shared" si="24"/>
        <v>0</v>
      </c>
      <c r="BE49" s="406">
        <f t="shared" si="24"/>
        <v>0</v>
      </c>
      <c r="BF49" s="394">
        <f t="shared" si="3"/>
        <v>84</v>
      </c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</row>
    <row r="50" spans="1:91" ht="27.75" customHeight="1" thickBot="1">
      <c r="A50" s="107"/>
      <c r="B50" s="140" t="s">
        <v>146</v>
      </c>
      <c r="C50" s="154" t="s">
        <v>54</v>
      </c>
      <c r="D50" s="74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4"/>
      <c r="U50" s="357">
        <f t="shared" si="18"/>
        <v>0</v>
      </c>
      <c r="V50" s="95"/>
      <c r="W50" s="96"/>
      <c r="X50" s="74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4"/>
      <c r="AV50" s="185">
        <f t="shared" si="5"/>
        <v>0</v>
      </c>
      <c r="AW50" s="74"/>
      <c r="AX50" s="68"/>
      <c r="AY50" s="68"/>
      <c r="AZ50" s="68"/>
      <c r="BA50" s="68"/>
      <c r="BB50" s="68"/>
      <c r="BC50" s="68"/>
      <c r="BD50" s="68"/>
      <c r="BE50" s="64"/>
      <c r="BF50" s="185">
        <f t="shared" si="3"/>
        <v>0</v>
      </c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</row>
    <row r="51" spans="1:91" ht="21" customHeight="1" thickBot="1">
      <c r="A51" s="107"/>
      <c r="B51" s="182" t="s">
        <v>133</v>
      </c>
      <c r="C51" s="179" t="s">
        <v>55</v>
      </c>
      <c r="D51" s="26">
        <v>6</v>
      </c>
      <c r="E51" s="17">
        <v>6</v>
      </c>
      <c r="F51" s="17">
        <v>6</v>
      </c>
      <c r="G51" s="17">
        <v>6</v>
      </c>
      <c r="H51" s="17">
        <v>6</v>
      </c>
      <c r="I51" s="17">
        <v>6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30"/>
      <c r="U51" s="358">
        <f t="shared" si="18"/>
        <v>36</v>
      </c>
      <c r="V51" s="84"/>
      <c r="W51" s="85"/>
      <c r="X51" s="2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30"/>
      <c r="AV51" s="152">
        <f t="shared" si="5"/>
        <v>0</v>
      </c>
      <c r="AW51" s="26"/>
      <c r="AX51" s="17"/>
      <c r="AY51" s="17"/>
      <c r="AZ51" s="17"/>
      <c r="BA51" s="17"/>
      <c r="BB51" s="17"/>
      <c r="BC51" s="17"/>
      <c r="BD51" s="17"/>
      <c r="BE51" s="30"/>
      <c r="BF51" s="152">
        <f t="shared" si="3"/>
        <v>36</v>
      </c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</row>
    <row r="52" spans="1:91" ht="21" customHeight="1" thickBot="1">
      <c r="A52" s="107"/>
      <c r="B52" s="182" t="s">
        <v>134</v>
      </c>
      <c r="C52" s="179" t="s">
        <v>56</v>
      </c>
      <c r="D52" s="26"/>
      <c r="E52" s="17"/>
      <c r="F52" s="17"/>
      <c r="G52" s="17"/>
      <c r="H52" s="17"/>
      <c r="I52" s="17"/>
      <c r="J52" s="17"/>
      <c r="K52" s="17"/>
      <c r="L52" s="17">
        <v>36</v>
      </c>
      <c r="M52" s="17"/>
      <c r="N52" s="17"/>
      <c r="O52" s="17"/>
      <c r="P52" s="17"/>
      <c r="Q52" s="17"/>
      <c r="R52" s="17"/>
      <c r="S52" s="17"/>
      <c r="T52" s="30"/>
      <c r="U52" s="358">
        <f t="shared" si="18"/>
        <v>36</v>
      </c>
      <c r="V52" s="84"/>
      <c r="W52" s="85"/>
      <c r="X52" s="2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30"/>
      <c r="AV52" s="152">
        <f t="shared" si="5"/>
        <v>0</v>
      </c>
      <c r="AW52" s="26"/>
      <c r="AX52" s="17"/>
      <c r="AY52" s="17"/>
      <c r="AZ52" s="17"/>
      <c r="BA52" s="17"/>
      <c r="BB52" s="17"/>
      <c r="BC52" s="17"/>
      <c r="BD52" s="17"/>
      <c r="BE52" s="30"/>
      <c r="BF52" s="152">
        <f t="shared" si="3"/>
        <v>36</v>
      </c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</row>
    <row r="53" spans="1:91" ht="21" customHeight="1" thickBot="1">
      <c r="A53" s="107"/>
      <c r="B53" s="182"/>
      <c r="C53" s="179" t="s">
        <v>135</v>
      </c>
      <c r="D53" s="26"/>
      <c r="E53" s="17"/>
      <c r="F53" s="17"/>
      <c r="G53" s="17"/>
      <c r="H53" s="17"/>
      <c r="I53" s="17"/>
      <c r="J53" s="17"/>
      <c r="K53" s="17"/>
      <c r="L53" s="17"/>
      <c r="M53" s="65">
        <v>12</v>
      </c>
      <c r="N53" s="17"/>
      <c r="O53" s="17"/>
      <c r="P53" s="17"/>
      <c r="Q53" s="17"/>
      <c r="R53" s="17"/>
      <c r="S53" s="17"/>
      <c r="T53" s="30"/>
      <c r="U53" s="358">
        <f t="shared" si="18"/>
        <v>12</v>
      </c>
      <c r="V53" s="84"/>
      <c r="W53" s="85"/>
      <c r="X53" s="2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30"/>
      <c r="AV53" s="152">
        <f t="shared" si="5"/>
        <v>0</v>
      </c>
      <c r="AW53" s="26"/>
      <c r="AX53" s="17"/>
      <c r="AY53" s="17"/>
      <c r="AZ53" s="17"/>
      <c r="BA53" s="17"/>
      <c r="BB53" s="17"/>
      <c r="BC53" s="17"/>
      <c r="BD53" s="17"/>
      <c r="BE53" s="30"/>
      <c r="BF53" s="152">
        <f t="shared" si="3"/>
        <v>12</v>
      </c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</row>
    <row r="54" spans="1:58" ht="16.5" thickBot="1">
      <c r="A54" s="86"/>
      <c r="B54" s="724" t="s">
        <v>85</v>
      </c>
      <c r="C54" s="725"/>
      <c r="D54" s="238">
        <f aca="true" t="shared" si="25" ref="D54:AI54">D11+D15+D17+D25+D27</f>
        <v>36</v>
      </c>
      <c r="E54" s="144">
        <f t="shared" si="25"/>
        <v>36</v>
      </c>
      <c r="F54" s="144">
        <f t="shared" si="25"/>
        <v>36</v>
      </c>
      <c r="G54" s="144">
        <f t="shared" si="25"/>
        <v>36</v>
      </c>
      <c r="H54" s="144">
        <f t="shared" si="25"/>
        <v>36</v>
      </c>
      <c r="I54" s="144">
        <f t="shared" si="25"/>
        <v>36</v>
      </c>
      <c r="J54" s="144">
        <f t="shared" si="25"/>
        <v>36</v>
      </c>
      <c r="K54" s="144">
        <f t="shared" si="25"/>
        <v>36</v>
      </c>
      <c r="L54" s="144">
        <f t="shared" si="25"/>
        <v>36</v>
      </c>
      <c r="M54" s="144">
        <f t="shared" si="25"/>
        <v>38</v>
      </c>
      <c r="N54" s="144">
        <f t="shared" si="25"/>
        <v>36</v>
      </c>
      <c r="O54" s="144">
        <f t="shared" si="25"/>
        <v>36</v>
      </c>
      <c r="P54" s="144">
        <f t="shared" si="25"/>
        <v>36</v>
      </c>
      <c r="Q54" s="144">
        <f t="shared" si="25"/>
        <v>34</v>
      </c>
      <c r="R54" s="144">
        <f t="shared" si="25"/>
        <v>36</v>
      </c>
      <c r="S54" s="144">
        <f t="shared" si="25"/>
        <v>36</v>
      </c>
      <c r="T54" s="237">
        <f t="shared" si="25"/>
        <v>36</v>
      </c>
      <c r="U54" s="282">
        <f t="shared" si="25"/>
        <v>612</v>
      </c>
      <c r="V54" s="296">
        <f t="shared" si="25"/>
        <v>0</v>
      </c>
      <c r="W54" s="297">
        <f t="shared" si="25"/>
        <v>0</v>
      </c>
      <c r="X54" s="238">
        <f t="shared" si="25"/>
        <v>36</v>
      </c>
      <c r="Y54" s="144">
        <f t="shared" si="25"/>
        <v>36</v>
      </c>
      <c r="Z54" s="144">
        <f t="shared" si="25"/>
        <v>36</v>
      </c>
      <c r="AA54" s="144">
        <f t="shared" si="25"/>
        <v>36</v>
      </c>
      <c r="AB54" s="144">
        <f t="shared" si="25"/>
        <v>36</v>
      </c>
      <c r="AC54" s="144">
        <f t="shared" si="25"/>
        <v>36</v>
      </c>
      <c r="AD54" s="144">
        <f t="shared" si="25"/>
        <v>36</v>
      </c>
      <c r="AE54" s="144">
        <f t="shared" si="25"/>
        <v>36</v>
      </c>
      <c r="AF54" s="144">
        <f t="shared" si="25"/>
        <v>36</v>
      </c>
      <c r="AG54" s="144">
        <f t="shared" si="25"/>
        <v>36</v>
      </c>
      <c r="AH54" s="144">
        <f t="shared" si="25"/>
        <v>36</v>
      </c>
      <c r="AI54" s="144">
        <f t="shared" si="25"/>
        <v>36</v>
      </c>
      <c r="AJ54" s="144">
        <f aca="true" t="shared" si="26" ref="AJ54:BE54">AJ11+AJ15+AJ17+AJ25+AJ27</f>
        <v>36</v>
      </c>
      <c r="AK54" s="144">
        <f t="shared" si="26"/>
        <v>36</v>
      </c>
      <c r="AL54" s="144">
        <f t="shared" si="26"/>
        <v>36</v>
      </c>
      <c r="AM54" s="144">
        <f t="shared" si="26"/>
        <v>36</v>
      </c>
      <c r="AN54" s="144">
        <f t="shared" si="26"/>
        <v>36</v>
      </c>
      <c r="AO54" s="144">
        <f t="shared" si="26"/>
        <v>36</v>
      </c>
      <c r="AP54" s="144">
        <f t="shared" si="26"/>
        <v>36</v>
      </c>
      <c r="AQ54" s="144">
        <f t="shared" si="26"/>
        <v>36</v>
      </c>
      <c r="AR54" s="144">
        <f t="shared" si="26"/>
        <v>36</v>
      </c>
      <c r="AS54" s="144">
        <f t="shared" si="26"/>
        <v>36</v>
      </c>
      <c r="AT54" s="144">
        <f t="shared" si="26"/>
        <v>36</v>
      </c>
      <c r="AU54" s="144">
        <f t="shared" si="26"/>
        <v>36</v>
      </c>
      <c r="AV54" s="409">
        <f t="shared" si="26"/>
        <v>864</v>
      </c>
      <c r="AW54" s="144">
        <f t="shared" si="26"/>
        <v>0</v>
      </c>
      <c r="AX54" s="144">
        <f t="shared" si="26"/>
        <v>0</v>
      </c>
      <c r="AY54" s="144">
        <f t="shared" si="26"/>
        <v>0</v>
      </c>
      <c r="AZ54" s="144">
        <f t="shared" si="26"/>
        <v>0</v>
      </c>
      <c r="BA54" s="144">
        <f t="shared" si="26"/>
        <v>0</v>
      </c>
      <c r="BB54" s="144">
        <f t="shared" si="26"/>
        <v>0</v>
      </c>
      <c r="BC54" s="144">
        <f t="shared" si="26"/>
        <v>0</v>
      </c>
      <c r="BD54" s="144">
        <f t="shared" si="26"/>
        <v>0</v>
      </c>
      <c r="BE54" s="237">
        <f t="shared" si="26"/>
        <v>0</v>
      </c>
      <c r="BF54" s="152">
        <f t="shared" si="3"/>
        <v>1476</v>
      </c>
    </row>
    <row r="55" spans="4:58" ht="15">
      <c r="D55" s="14"/>
      <c r="E55" s="14"/>
      <c r="F55" s="14"/>
      <c r="G55" s="15"/>
      <c r="H55" s="15"/>
      <c r="I55" s="15"/>
      <c r="J55" s="15"/>
      <c r="K55" s="15"/>
      <c r="L55" s="15"/>
      <c r="M55" s="15"/>
      <c r="N55" s="20"/>
      <c r="O55" s="15"/>
      <c r="P55" s="15"/>
      <c r="Q55" s="20"/>
      <c r="R55" s="20"/>
      <c r="S55" s="16"/>
      <c r="T55" s="21"/>
      <c r="U55" s="1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</row>
    <row r="56" spans="4:58" ht="15"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</row>
    <row r="57" ht="15">
      <c r="BF57"/>
    </row>
    <row r="58" spans="39:58" ht="15">
      <c r="AM58" s="5"/>
      <c r="BF58"/>
    </row>
    <row r="59" spans="30:58" ht="15">
      <c r="AD59" t="s">
        <v>42</v>
      </c>
      <c r="BF59"/>
    </row>
    <row r="60" ht="15">
      <c r="BF60"/>
    </row>
    <row r="61" ht="15">
      <c r="BF61"/>
    </row>
    <row r="62" ht="15">
      <c r="BF62"/>
    </row>
    <row r="63" ht="15">
      <c r="BF63"/>
    </row>
    <row r="64" ht="15">
      <c r="BF64"/>
    </row>
    <row r="65" ht="15">
      <c r="BF65"/>
    </row>
    <row r="66" ht="15">
      <c r="BF66"/>
    </row>
    <row r="67" ht="15">
      <c r="BF67"/>
    </row>
    <row r="68" ht="15">
      <c r="BF68"/>
    </row>
    <row r="69" ht="15">
      <c r="BF69"/>
    </row>
    <row r="70" ht="15">
      <c r="BF70"/>
    </row>
    <row r="71" ht="15">
      <c r="BF71"/>
    </row>
    <row r="72" ht="15">
      <c r="BF72"/>
    </row>
    <row r="73" ht="15">
      <c r="BF73"/>
    </row>
    <row r="74" ht="15">
      <c r="BF74"/>
    </row>
    <row r="75" ht="15">
      <c r="BF75"/>
    </row>
    <row r="76" ht="15">
      <c r="BF76"/>
    </row>
    <row r="77" ht="15">
      <c r="BF77"/>
    </row>
    <row r="78" ht="15">
      <c r="BF78"/>
    </row>
    <row r="79" ht="15">
      <c r="BF79"/>
    </row>
    <row r="80" ht="15">
      <c r="BF80"/>
    </row>
    <row r="81" ht="15">
      <c r="BF81"/>
    </row>
    <row r="82" ht="15">
      <c r="BF82"/>
    </row>
    <row r="83" ht="15">
      <c r="BF83"/>
    </row>
    <row r="84" ht="15">
      <c r="BF84"/>
    </row>
    <row r="85" ht="15">
      <c r="BF85"/>
    </row>
    <row r="86" ht="15">
      <c r="BF86"/>
    </row>
    <row r="87" ht="15">
      <c r="BF87"/>
    </row>
    <row r="88" ht="15">
      <c r="BF88"/>
    </row>
    <row r="89" ht="15">
      <c r="BF89"/>
    </row>
    <row r="90" ht="15">
      <c r="BF90"/>
    </row>
    <row r="91" ht="15">
      <c r="BF91"/>
    </row>
    <row r="92" ht="15">
      <c r="BF92"/>
    </row>
    <row r="93" ht="15">
      <c r="BF93"/>
    </row>
    <row r="94" ht="15">
      <c r="BF94"/>
    </row>
    <row r="95" ht="15">
      <c r="BF95"/>
    </row>
    <row r="96" ht="15">
      <c r="BF96"/>
    </row>
    <row r="97" ht="15">
      <c r="BF97"/>
    </row>
    <row r="98" ht="15">
      <c r="BF98"/>
    </row>
    <row r="99" ht="15">
      <c r="BF99"/>
    </row>
    <row r="100" ht="15">
      <c r="BF100"/>
    </row>
    <row r="101" ht="15">
      <c r="BF101"/>
    </row>
    <row r="102" ht="15">
      <c r="BF102"/>
    </row>
    <row r="103" ht="15">
      <c r="BF103"/>
    </row>
    <row r="104" ht="15">
      <c r="BF104"/>
    </row>
    <row r="105" ht="15">
      <c r="BF105"/>
    </row>
    <row r="106" ht="15">
      <c r="BF106"/>
    </row>
    <row r="107" ht="15">
      <c r="BF107"/>
    </row>
    <row r="108" ht="15">
      <c r="BF108"/>
    </row>
    <row r="109" ht="15">
      <c r="BF109"/>
    </row>
    <row r="110" ht="15">
      <c r="BF110"/>
    </row>
    <row r="111" ht="15">
      <c r="BF111"/>
    </row>
    <row r="112" ht="15">
      <c r="BF112"/>
    </row>
    <row r="113" ht="15">
      <c r="BF113"/>
    </row>
    <row r="114" ht="15">
      <c r="BF114"/>
    </row>
    <row r="115" ht="15">
      <c r="BF115"/>
    </row>
    <row r="116" ht="15">
      <c r="BF116"/>
    </row>
    <row r="117" ht="15">
      <c r="BF117"/>
    </row>
    <row r="118" ht="15">
      <c r="BF118"/>
    </row>
    <row r="119" ht="15">
      <c r="BF119"/>
    </row>
    <row r="120" ht="15">
      <c r="BF120"/>
    </row>
    <row r="121" ht="15">
      <c r="BF121"/>
    </row>
    <row r="122" ht="15">
      <c r="BF122"/>
    </row>
    <row r="123" ht="15">
      <c r="BF123"/>
    </row>
    <row r="124" ht="15">
      <c r="BF124"/>
    </row>
    <row r="125" ht="15">
      <c r="BF125"/>
    </row>
    <row r="126" ht="15">
      <c r="BF126"/>
    </row>
    <row r="127" ht="15">
      <c r="BF127"/>
    </row>
    <row r="128" ht="15">
      <c r="BF128"/>
    </row>
    <row r="129" ht="15">
      <c r="BF129"/>
    </row>
    <row r="130" ht="15">
      <c r="BF130"/>
    </row>
    <row r="131" ht="15">
      <c r="BF131"/>
    </row>
    <row r="132" ht="15">
      <c r="BF132"/>
    </row>
    <row r="133" ht="15">
      <c r="BF133"/>
    </row>
    <row r="134" ht="15">
      <c r="BF134"/>
    </row>
    <row r="135" ht="15">
      <c r="BF135"/>
    </row>
    <row r="136" ht="15">
      <c r="BF136"/>
    </row>
    <row r="137" ht="15">
      <c r="BF137"/>
    </row>
    <row r="138" ht="15">
      <c r="BF138"/>
    </row>
    <row r="139" ht="15">
      <c r="BF139"/>
    </row>
    <row r="140" ht="15">
      <c r="BF140"/>
    </row>
    <row r="141" ht="15">
      <c r="BF141"/>
    </row>
    <row r="142" ht="15">
      <c r="BF142"/>
    </row>
    <row r="143" ht="15">
      <c r="BF143"/>
    </row>
    <row r="144" ht="15">
      <c r="BF144"/>
    </row>
    <row r="145" ht="15">
      <c r="BF145"/>
    </row>
    <row r="146" ht="15">
      <c r="BF146"/>
    </row>
    <row r="147" ht="15">
      <c r="BF147"/>
    </row>
    <row r="148" ht="15">
      <c r="BF148"/>
    </row>
    <row r="149" ht="15">
      <c r="BF149"/>
    </row>
    <row r="150" ht="15">
      <c r="BF150"/>
    </row>
    <row r="151" ht="15">
      <c r="BF151"/>
    </row>
    <row r="152" ht="15">
      <c r="BF152"/>
    </row>
    <row r="153" ht="15">
      <c r="BF153"/>
    </row>
    <row r="154" ht="15">
      <c r="BF154"/>
    </row>
    <row r="155" ht="15">
      <c r="BF155"/>
    </row>
    <row r="156" ht="15">
      <c r="BF156"/>
    </row>
    <row r="157" ht="15">
      <c r="BF157"/>
    </row>
    <row r="158" ht="15">
      <c r="BF158"/>
    </row>
    <row r="159" ht="15">
      <c r="BF159"/>
    </row>
    <row r="160" ht="15">
      <c r="BF160"/>
    </row>
    <row r="161" ht="15">
      <c r="BF161"/>
    </row>
    <row r="162" ht="15">
      <c r="BF162"/>
    </row>
    <row r="163" ht="15">
      <c r="BF163"/>
    </row>
    <row r="164" ht="15">
      <c r="BF164"/>
    </row>
    <row r="165" ht="15">
      <c r="BF165"/>
    </row>
    <row r="166" ht="15">
      <c r="BF166"/>
    </row>
    <row r="167" ht="15">
      <c r="BF167"/>
    </row>
    <row r="168" ht="15">
      <c r="BF168"/>
    </row>
    <row r="169" ht="15">
      <c r="BF169"/>
    </row>
    <row r="170" ht="15">
      <c r="BF170"/>
    </row>
    <row r="171" ht="15">
      <c r="BF171"/>
    </row>
    <row r="172" ht="15">
      <c r="BF172"/>
    </row>
    <row r="173" ht="15">
      <c r="BF173"/>
    </row>
    <row r="174" ht="15">
      <c r="BF174"/>
    </row>
    <row r="175" ht="15">
      <c r="BF175"/>
    </row>
    <row r="176" ht="15">
      <c r="BF176"/>
    </row>
    <row r="177" ht="15">
      <c r="BF177"/>
    </row>
    <row r="178" ht="15">
      <c r="BF178"/>
    </row>
    <row r="179" ht="15">
      <c r="BF179"/>
    </row>
    <row r="180" ht="15">
      <c r="BF180"/>
    </row>
    <row r="181" ht="15">
      <c r="BF181"/>
    </row>
    <row r="182" ht="15">
      <c r="BF182"/>
    </row>
    <row r="183" ht="15">
      <c r="BF183"/>
    </row>
    <row r="184" ht="15">
      <c r="BF184"/>
    </row>
    <row r="185" ht="15">
      <c r="BF185"/>
    </row>
    <row r="186" ht="15">
      <c r="BF186"/>
    </row>
    <row r="187" ht="15">
      <c r="BF187"/>
    </row>
    <row r="188" ht="15">
      <c r="BF188"/>
    </row>
    <row r="189" ht="15">
      <c r="BF189"/>
    </row>
    <row r="190" ht="15">
      <c r="BF190"/>
    </row>
    <row r="191" ht="15">
      <c r="BF191"/>
    </row>
    <row r="192" ht="15">
      <c r="BF192"/>
    </row>
    <row r="193" ht="15">
      <c r="BF193"/>
    </row>
    <row r="194" ht="15">
      <c r="BF194"/>
    </row>
    <row r="195" ht="15">
      <c r="BF195"/>
    </row>
    <row r="196" ht="15">
      <c r="BF196"/>
    </row>
    <row r="197" ht="15">
      <c r="BF197"/>
    </row>
    <row r="198" ht="15">
      <c r="BF198"/>
    </row>
    <row r="199" ht="15">
      <c r="BF199"/>
    </row>
    <row r="200" ht="15">
      <c r="BF200"/>
    </row>
    <row r="201" ht="15">
      <c r="BF201"/>
    </row>
    <row r="202" ht="15">
      <c r="BF202"/>
    </row>
    <row r="203" ht="15">
      <c r="BF203"/>
    </row>
    <row r="204" ht="15">
      <c r="BF204"/>
    </row>
    <row r="205" ht="15">
      <c r="BF205"/>
    </row>
    <row r="206" ht="15">
      <c r="BF206"/>
    </row>
    <row r="207" ht="15">
      <c r="BF207"/>
    </row>
    <row r="208" ht="15">
      <c r="BF208"/>
    </row>
    <row r="209" ht="15">
      <c r="BF209"/>
    </row>
    <row r="210" ht="15">
      <c r="BF210"/>
    </row>
    <row r="211" ht="15">
      <c r="BF211"/>
    </row>
    <row r="212" ht="15">
      <c r="BF212"/>
    </row>
    <row r="213" ht="15">
      <c r="BF213"/>
    </row>
    <row r="214" ht="15">
      <c r="BF214"/>
    </row>
    <row r="215" ht="15">
      <c r="BF215"/>
    </row>
    <row r="216" ht="15">
      <c r="BF216"/>
    </row>
    <row r="217" ht="15">
      <c r="BF217"/>
    </row>
    <row r="218" ht="15">
      <c r="BF218"/>
    </row>
    <row r="219" ht="15">
      <c r="BF219"/>
    </row>
    <row r="220" ht="15">
      <c r="BF220"/>
    </row>
    <row r="221" ht="15">
      <c r="BF221"/>
    </row>
    <row r="222" ht="15">
      <c r="BF222"/>
    </row>
    <row r="223" ht="15">
      <c r="BF223"/>
    </row>
    <row r="224" ht="15">
      <c r="BF224"/>
    </row>
    <row r="225" ht="15">
      <c r="BF225"/>
    </row>
    <row r="226" ht="15">
      <c r="BF226"/>
    </row>
    <row r="227" ht="15">
      <c r="BF227"/>
    </row>
    <row r="228" ht="15">
      <c r="BF228"/>
    </row>
    <row r="229" ht="15">
      <c r="BF229"/>
    </row>
    <row r="230" ht="15">
      <c r="BF230"/>
    </row>
    <row r="231" ht="15">
      <c r="BF231"/>
    </row>
    <row r="232" ht="15">
      <c r="BF232"/>
    </row>
    <row r="233" ht="15">
      <c r="BF233"/>
    </row>
    <row r="234" ht="15">
      <c r="BF234"/>
    </row>
    <row r="235" ht="15">
      <c r="BF235"/>
    </row>
    <row r="236" ht="15">
      <c r="BF236"/>
    </row>
    <row r="237" ht="15">
      <c r="BF237"/>
    </row>
    <row r="238" ht="15">
      <c r="BF238"/>
    </row>
    <row r="239" ht="15">
      <c r="BF239"/>
    </row>
    <row r="240" ht="15">
      <c r="BF240"/>
    </row>
    <row r="241" ht="15">
      <c r="BF241"/>
    </row>
    <row r="242" ht="15">
      <c r="BF242"/>
    </row>
    <row r="243" ht="15">
      <c r="BF243"/>
    </row>
    <row r="244" ht="15">
      <c r="BF244"/>
    </row>
    <row r="245" ht="15">
      <c r="BF245"/>
    </row>
    <row r="246" ht="15">
      <c r="BF246"/>
    </row>
    <row r="247" ht="15">
      <c r="BF247"/>
    </row>
    <row r="248" ht="15">
      <c r="BF248"/>
    </row>
    <row r="249" ht="15">
      <c r="BF249"/>
    </row>
    <row r="250" ht="15">
      <c r="BF250"/>
    </row>
    <row r="251" ht="15">
      <c r="BF251"/>
    </row>
    <row r="252" ht="15">
      <c r="BF252"/>
    </row>
    <row r="253" ht="15">
      <c r="BF253"/>
    </row>
    <row r="254" ht="15">
      <c r="BF254"/>
    </row>
    <row r="255" ht="15">
      <c r="BF255"/>
    </row>
    <row r="256" ht="15">
      <c r="BF256"/>
    </row>
    <row r="257" ht="15">
      <c r="BF257"/>
    </row>
    <row r="258" ht="15">
      <c r="BF258"/>
    </row>
    <row r="259" ht="15">
      <c r="BF259"/>
    </row>
    <row r="260" ht="15">
      <c r="BF260"/>
    </row>
    <row r="261" ht="15">
      <c r="BF261"/>
    </row>
    <row r="262" ht="15">
      <c r="BF262"/>
    </row>
    <row r="263" ht="15">
      <c r="BF263"/>
    </row>
    <row r="264" ht="15">
      <c r="BF264"/>
    </row>
    <row r="265" ht="15">
      <c r="BF265"/>
    </row>
    <row r="266" ht="15">
      <c r="BF266"/>
    </row>
    <row r="267" ht="15">
      <c r="BF267"/>
    </row>
    <row r="268" ht="15">
      <c r="BF268"/>
    </row>
    <row r="269" ht="15">
      <c r="BF269"/>
    </row>
    <row r="270" ht="15">
      <c r="BF270"/>
    </row>
    <row r="271" ht="15">
      <c r="BF271"/>
    </row>
    <row r="272" ht="15">
      <c r="BF272"/>
    </row>
    <row r="273" ht="15">
      <c r="BF273"/>
    </row>
    <row r="274" ht="15">
      <c r="BF274"/>
    </row>
    <row r="275" ht="15">
      <c r="BF275"/>
    </row>
    <row r="276" ht="15">
      <c r="BF276"/>
    </row>
    <row r="277" ht="15">
      <c r="BF277"/>
    </row>
    <row r="278" ht="15">
      <c r="BF278"/>
    </row>
    <row r="279" ht="15">
      <c r="BF279"/>
    </row>
    <row r="280" ht="15">
      <c r="BF280"/>
    </row>
    <row r="281" ht="15">
      <c r="BF281"/>
    </row>
    <row r="282" ht="15">
      <c r="BF282"/>
    </row>
    <row r="283" ht="15">
      <c r="BF283"/>
    </row>
    <row r="284" ht="15">
      <c r="BF284"/>
    </row>
    <row r="285" ht="15">
      <c r="BF285"/>
    </row>
    <row r="286" ht="15">
      <c r="BF286"/>
    </row>
    <row r="287" ht="15">
      <c r="BF287"/>
    </row>
    <row r="288" ht="15">
      <c r="BF288"/>
    </row>
    <row r="289" ht="15">
      <c r="BF289"/>
    </row>
    <row r="290" ht="15">
      <c r="BF290"/>
    </row>
    <row r="291" ht="15">
      <c r="BF291"/>
    </row>
    <row r="292" ht="15">
      <c r="BF292"/>
    </row>
    <row r="293" ht="15">
      <c r="BF293"/>
    </row>
    <row r="294" ht="15">
      <c r="BF294"/>
    </row>
    <row r="295" ht="15">
      <c r="BF295"/>
    </row>
    <row r="296" ht="15">
      <c r="BF296"/>
    </row>
    <row r="297" ht="15">
      <c r="BF297"/>
    </row>
    <row r="298" ht="15">
      <c r="BF298"/>
    </row>
    <row r="299" ht="15">
      <c r="BF299"/>
    </row>
    <row r="300" ht="15">
      <c r="BF300"/>
    </row>
    <row r="301" ht="15">
      <c r="BF301"/>
    </row>
    <row r="302" ht="15">
      <c r="BF302"/>
    </row>
    <row r="303" ht="15">
      <c r="BF303"/>
    </row>
    <row r="304" ht="15">
      <c r="BF304"/>
    </row>
    <row r="305" ht="15">
      <c r="BF305"/>
    </row>
    <row r="306" ht="15">
      <c r="BF306"/>
    </row>
    <row r="307" ht="15">
      <c r="BF307"/>
    </row>
    <row r="308" ht="15">
      <c r="BF308"/>
    </row>
    <row r="309" ht="15">
      <c r="BF309"/>
    </row>
    <row r="310" ht="15">
      <c r="BF310"/>
    </row>
    <row r="311" ht="15">
      <c r="BF311"/>
    </row>
    <row r="312" ht="15">
      <c r="BF312"/>
    </row>
    <row r="313" ht="15">
      <c r="BF313"/>
    </row>
    <row r="314" ht="15">
      <c r="BF314"/>
    </row>
    <row r="315" ht="15">
      <c r="BF315"/>
    </row>
    <row r="316" ht="15">
      <c r="BF316"/>
    </row>
    <row r="317" ht="15">
      <c r="BF317"/>
    </row>
    <row r="318" ht="15">
      <c r="BF318"/>
    </row>
    <row r="319" ht="15">
      <c r="BF319"/>
    </row>
    <row r="320" ht="15">
      <c r="BF320"/>
    </row>
    <row r="321" ht="15">
      <c r="BF321"/>
    </row>
    <row r="322" ht="15">
      <c r="BF322"/>
    </row>
    <row r="323" ht="15">
      <c r="BF323"/>
    </row>
    <row r="324" ht="15">
      <c r="BF324"/>
    </row>
    <row r="325" ht="15">
      <c r="BF325"/>
    </row>
    <row r="326" ht="15">
      <c r="BF326"/>
    </row>
    <row r="327" ht="15">
      <c r="BF327"/>
    </row>
    <row r="328" ht="15">
      <c r="BF328"/>
    </row>
    <row r="329" ht="15">
      <c r="BF329"/>
    </row>
    <row r="330" ht="15">
      <c r="BF330"/>
    </row>
    <row r="331" ht="15">
      <c r="BF331"/>
    </row>
    <row r="332" ht="15">
      <c r="BF332"/>
    </row>
    <row r="333" ht="15">
      <c r="BF333"/>
    </row>
    <row r="334" ht="15">
      <c r="BF334"/>
    </row>
    <row r="335" ht="15">
      <c r="BF335"/>
    </row>
    <row r="336" ht="15">
      <c r="BF336"/>
    </row>
    <row r="337" ht="15">
      <c r="BF337"/>
    </row>
    <row r="338" ht="15">
      <c r="BF338"/>
    </row>
    <row r="339" ht="15">
      <c r="BF339"/>
    </row>
    <row r="340" ht="15">
      <c r="BF340"/>
    </row>
    <row r="341" ht="15">
      <c r="BF341"/>
    </row>
    <row r="342" ht="15">
      <c r="BF342"/>
    </row>
    <row r="343" ht="15">
      <c r="BF343"/>
    </row>
    <row r="344" ht="15">
      <c r="BF344"/>
    </row>
    <row r="345" ht="15">
      <c r="BF345"/>
    </row>
    <row r="346" ht="15">
      <c r="BF346"/>
    </row>
    <row r="347" ht="15">
      <c r="BF347"/>
    </row>
    <row r="348" ht="15">
      <c r="BF348"/>
    </row>
    <row r="349" ht="15">
      <c r="BF349"/>
    </row>
    <row r="350" ht="15">
      <c r="BF350"/>
    </row>
    <row r="351" ht="15">
      <c r="BF351"/>
    </row>
    <row r="352" ht="15">
      <c r="BF352"/>
    </row>
    <row r="353" ht="15">
      <c r="BF353"/>
    </row>
    <row r="354" ht="15">
      <c r="BF354"/>
    </row>
    <row r="355" ht="15">
      <c r="BF355"/>
    </row>
    <row r="356" ht="15">
      <c r="BF356"/>
    </row>
    <row r="357" ht="15">
      <c r="BF357"/>
    </row>
    <row r="358" ht="15">
      <c r="BF358"/>
    </row>
    <row r="359" ht="15">
      <c r="BF359"/>
    </row>
    <row r="360" ht="15">
      <c r="BF360"/>
    </row>
    <row r="361" ht="15">
      <c r="BF361"/>
    </row>
    <row r="362" ht="15">
      <c r="BF362"/>
    </row>
    <row r="363" ht="15">
      <c r="BF363"/>
    </row>
    <row r="364" ht="15">
      <c r="BF364"/>
    </row>
    <row r="365" ht="15">
      <c r="BF365"/>
    </row>
    <row r="366" ht="15">
      <c r="BF366"/>
    </row>
    <row r="367" ht="15">
      <c r="BF367"/>
    </row>
    <row r="368" ht="15">
      <c r="BF368"/>
    </row>
    <row r="369" ht="15">
      <c r="BF369"/>
    </row>
    <row r="370" ht="15">
      <c r="BF370"/>
    </row>
    <row r="371" ht="15">
      <c r="BF371"/>
    </row>
    <row r="372" ht="15">
      <c r="BF372"/>
    </row>
    <row r="373" ht="15">
      <c r="BF373"/>
    </row>
    <row r="374" ht="15">
      <c r="BF374"/>
    </row>
    <row r="375" ht="15">
      <c r="BF375"/>
    </row>
    <row r="376" ht="15">
      <c r="BF376"/>
    </row>
    <row r="377" ht="15">
      <c r="BF377"/>
    </row>
    <row r="378" ht="15">
      <c r="BF378"/>
    </row>
    <row r="379" ht="15">
      <c r="BF379"/>
    </row>
    <row r="380" ht="15">
      <c r="BF380"/>
    </row>
    <row r="381" ht="15">
      <c r="BF381"/>
    </row>
    <row r="382" ht="15">
      <c r="BF382"/>
    </row>
    <row r="383" ht="15">
      <c r="BF383"/>
    </row>
    <row r="384" ht="15">
      <c r="BF384"/>
    </row>
    <row r="385" ht="15">
      <c r="BF385"/>
    </row>
    <row r="386" ht="15">
      <c r="BF386"/>
    </row>
    <row r="387" ht="15">
      <c r="BF387"/>
    </row>
    <row r="388" ht="15">
      <c r="BF388"/>
    </row>
    <row r="389" ht="15">
      <c r="BF389"/>
    </row>
    <row r="390" ht="15">
      <c r="BF390"/>
    </row>
    <row r="391" ht="15">
      <c r="BF391"/>
    </row>
    <row r="392" ht="15">
      <c r="BF392"/>
    </row>
    <row r="393" ht="15">
      <c r="BF393"/>
    </row>
    <row r="394" ht="15">
      <c r="BF394"/>
    </row>
    <row r="395" ht="15">
      <c r="BF395"/>
    </row>
    <row r="396" ht="15">
      <c r="BF396"/>
    </row>
    <row r="397" ht="15">
      <c r="BF397"/>
    </row>
    <row r="398" ht="15">
      <c r="BF398"/>
    </row>
    <row r="399" ht="15">
      <c r="BF399"/>
    </row>
    <row r="400" ht="15">
      <c r="BF400"/>
    </row>
    <row r="401" ht="15">
      <c r="BF401"/>
    </row>
    <row r="402" ht="15">
      <c r="BF402"/>
    </row>
    <row r="403" ht="15">
      <c r="BF403"/>
    </row>
    <row r="404" ht="15">
      <c r="BF404"/>
    </row>
    <row r="405" ht="15">
      <c r="BF405"/>
    </row>
    <row r="406" ht="15">
      <c r="BF406"/>
    </row>
    <row r="407" ht="15">
      <c r="BF407"/>
    </row>
    <row r="408" ht="15">
      <c r="BF408"/>
    </row>
    <row r="409" ht="15">
      <c r="BF409"/>
    </row>
    <row r="410" ht="15">
      <c r="BF410"/>
    </row>
    <row r="411" ht="15">
      <c r="BF411"/>
    </row>
    <row r="412" ht="15">
      <c r="BF412"/>
    </row>
    <row r="413" ht="15">
      <c r="BF413"/>
    </row>
    <row r="414" ht="15">
      <c r="BF414"/>
    </row>
    <row r="415" ht="15">
      <c r="BF415"/>
    </row>
    <row r="416" ht="15">
      <c r="BF416"/>
    </row>
    <row r="417" ht="15">
      <c r="BF417"/>
    </row>
    <row r="418" ht="15">
      <c r="BF418"/>
    </row>
    <row r="419" ht="15">
      <c r="BF419"/>
    </row>
    <row r="420" ht="15">
      <c r="BF420"/>
    </row>
    <row r="421" ht="15">
      <c r="BF421"/>
    </row>
    <row r="422" ht="15">
      <c r="BF422"/>
    </row>
    <row r="423" ht="15">
      <c r="BF423"/>
    </row>
    <row r="424" ht="15">
      <c r="BF424"/>
    </row>
    <row r="425" ht="15">
      <c r="BF425"/>
    </row>
    <row r="426" ht="15">
      <c r="BF426"/>
    </row>
    <row r="427" ht="15">
      <c r="BF427"/>
    </row>
    <row r="428" ht="15">
      <c r="BF428"/>
    </row>
    <row r="429" ht="15">
      <c r="BF429"/>
    </row>
    <row r="430" ht="15">
      <c r="BF430"/>
    </row>
    <row r="431" ht="15">
      <c r="BF431"/>
    </row>
    <row r="432" ht="15">
      <c r="BF432"/>
    </row>
    <row r="433" ht="15">
      <c r="BF433"/>
    </row>
    <row r="434" ht="15">
      <c r="BF434"/>
    </row>
    <row r="435" ht="15">
      <c r="BF435"/>
    </row>
    <row r="436" ht="15">
      <c r="BF436"/>
    </row>
    <row r="437" ht="15">
      <c r="BF437"/>
    </row>
    <row r="438" ht="15">
      <c r="BF438"/>
    </row>
    <row r="439" ht="15">
      <c r="BF439"/>
    </row>
    <row r="440" ht="15">
      <c r="BF440"/>
    </row>
    <row r="441" ht="15">
      <c r="BF441"/>
    </row>
    <row r="442" ht="15">
      <c r="BF442"/>
    </row>
    <row r="443" ht="15">
      <c r="BF443"/>
    </row>
    <row r="444" ht="15">
      <c r="BF444"/>
    </row>
    <row r="445" ht="15">
      <c r="BF445"/>
    </row>
    <row r="446" ht="15">
      <c r="BF446"/>
    </row>
    <row r="447" ht="15">
      <c r="BF447"/>
    </row>
    <row r="448" ht="15">
      <c r="BF448"/>
    </row>
    <row r="449" ht="15">
      <c r="BF449"/>
    </row>
    <row r="450" ht="15">
      <c r="BF450"/>
    </row>
    <row r="451" ht="15">
      <c r="BF451"/>
    </row>
    <row r="452" ht="15">
      <c r="BF452"/>
    </row>
    <row r="453" ht="15">
      <c r="BF453"/>
    </row>
    <row r="454" ht="15">
      <c r="BF454"/>
    </row>
    <row r="455" ht="15">
      <c r="BF455"/>
    </row>
    <row r="456" ht="15">
      <c r="BF456"/>
    </row>
    <row r="457" ht="15">
      <c r="BF457"/>
    </row>
    <row r="458" ht="15">
      <c r="BF458"/>
    </row>
    <row r="459" ht="15">
      <c r="BF459"/>
    </row>
    <row r="460" ht="15">
      <c r="BF460"/>
    </row>
    <row r="461" ht="15">
      <c r="BF461"/>
    </row>
    <row r="462" ht="15">
      <c r="BF462"/>
    </row>
    <row r="463" ht="15">
      <c r="BF463"/>
    </row>
    <row r="464" ht="15">
      <c r="BF464"/>
    </row>
    <row r="465" ht="15">
      <c r="BF465"/>
    </row>
    <row r="466" ht="15">
      <c r="BF466"/>
    </row>
    <row r="467" ht="15">
      <c r="BF467"/>
    </row>
    <row r="468" ht="15">
      <c r="BF468"/>
    </row>
    <row r="469" ht="15">
      <c r="BF469"/>
    </row>
    <row r="470" ht="15">
      <c r="BF470"/>
    </row>
    <row r="471" ht="15">
      <c r="BF471"/>
    </row>
    <row r="472" ht="15">
      <c r="BF472"/>
    </row>
    <row r="473" ht="15">
      <c r="BF473"/>
    </row>
    <row r="474" ht="15">
      <c r="BF474"/>
    </row>
    <row r="475" ht="15">
      <c r="BF475"/>
    </row>
    <row r="476" ht="15">
      <c r="BF476"/>
    </row>
    <row r="477" ht="15">
      <c r="BF477"/>
    </row>
    <row r="478" ht="15">
      <c r="BF478"/>
    </row>
    <row r="479" ht="15">
      <c r="BF479"/>
    </row>
    <row r="480" ht="15">
      <c r="BF480"/>
    </row>
    <row r="481" ht="15">
      <c r="BF481"/>
    </row>
    <row r="482" ht="15">
      <c r="BF482"/>
    </row>
    <row r="483" ht="15">
      <c r="BF483"/>
    </row>
    <row r="484" ht="15">
      <c r="BF484"/>
    </row>
    <row r="485" ht="15">
      <c r="BF485"/>
    </row>
    <row r="486" ht="15">
      <c r="BF486"/>
    </row>
    <row r="487" ht="15">
      <c r="BF487"/>
    </row>
    <row r="488" ht="15">
      <c r="BF488"/>
    </row>
    <row r="489" ht="15">
      <c r="BF489"/>
    </row>
    <row r="490" ht="15">
      <c r="BF490"/>
    </row>
    <row r="491" ht="15">
      <c r="BF491"/>
    </row>
    <row r="492" ht="15">
      <c r="BF492"/>
    </row>
    <row r="493" ht="15">
      <c r="BF493"/>
    </row>
    <row r="494" ht="15">
      <c r="BF494"/>
    </row>
    <row r="495" ht="15">
      <c r="BF495"/>
    </row>
    <row r="496" ht="15">
      <c r="BF496"/>
    </row>
    <row r="497" ht="15">
      <c r="BF497"/>
    </row>
    <row r="498" ht="15">
      <c r="BF498"/>
    </row>
    <row r="499" ht="15">
      <c r="BF499"/>
    </row>
    <row r="500" ht="15">
      <c r="BF500"/>
    </row>
    <row r="501" ht="15">
      <c r="BF501"/>
    </row>
    <row r="502" ht="15">
      <c r="BF502"/>
    </row>
    <row r="503" ht="15">
      <c r="BF503"/>
    </row>
    <row r="504" ht="15">
      <c r="BF504"/>
    </row>
    <row r="505" ht="15">
      <c r="BF505"/>
    </row>
    <row r="506" ht="15">
      <c r="BF506"/>
    </row>
    <row r="507" ht="15">
      <c r="BF507"/>
    </row>
    <row r="508" ht="15">
      <c r="BF508"/>
    </row>
    <row r="509" ht="15">
      <c r="BF509"/>
    </row>
    <row r="510" ht="15">
      <c r="BF510"/>
    </row>
    <row r="511" ht="15">
      <c r="BF511"/>
    </row>
    <row r="512" ht="15">
      <c r="BF512"/>
    </row>
    <row r="513" ht="15">
      <c r="BF513"/>
    </row>
    <row r="514" ht="15">
      <c r="BF514"/>
    </row>
    <row r="515" ht="15">
      <c r="BF515"/>
    </row>
    <row r="516" ht="15">
      <c r="BF516"/>
    </row>
    <row r="517" ht="15">
      <c r="BF517"/>
    </row>
    <row r="518" ht="15">
      <c r="BF518"/>
    </row>
    <row r="519" ht="15">
      <c r="BF519"/>
    </row>
    <row r="520" ht="15">
      <c r="BF520"/>
    </row>
    <row r="521" ht="15">
      <c r="BF521"/>
    </row>
    <row r="522" ht="15">
      <c r="BF522"/>
    </row>
    <row r="523" ht="15">
      <c r="BF523"/>
    </row>
    <row r="524" ht="15">
      <c r="BF524"/>
    </row>
    <row r="525" ht="15">
      <c r="BF525"/>
    </row>
    <row r="526" ht="15">
      <c r="BF526"/>
    </row>
    <row r="527" ht="15">
      <c r="BF527"/>
    </row>
    <row r="528" ht="15">
      <c r="BF528"/>
    </row>
    <row r="529" ht="15">
      <c r="BF529"/>
    </row>
    <row r="530" ht="15">
      <c r="BF530"/>
    </row>
    <row r="531" ht="15">
      <c r="BF531"/>
    </row>
    <row r="532" ht="15">
      <c r="BF532"/>
    </row>
    <row r="533" ht="15">
      <c r="BF533"/>
    </row>
    <row r="534" ht="15">
      <c r="BF534"/>
    </row>
    <row r="535" ht="15">
      <c r="BF535"/>
    </row>
    <row r="536" ht="15">
      <c r="BF536"/>
    </row>
    <row r="537" ht="15">
      <c r="BF537"/>
    </row>
    <row r="538" ht="15">
      <c r="BF538"/>
    </row>
    <row r="539" ht="15">
      <c r="BF539"/>
    </row>
    <row r="540" ht="15">
      <c r="BF540"/>
    </row>
    <row r="541" ht="15">
      <c r="BF541"/>
    </row>
    <row r="542" ht="15">
      <c r="BF542"/>
    </row>
    <row r="543" ht="15">
      <c r="BF543"/>
    </row>
    <row r="544" ht="15">
      <c r="BF544"/>
    </row>
    <row r="545" ht="15">
      <c r="BF545"/>
    </row>
    <row r="546" ht="15">
      <c r="BF546"/>
    </row>
    <row r="547" ht="15">
      <c r="BF547"/>
    </row>
    <row r="548" ht="15">
      <c r="BF548"/>
    </row>
    <row r="549" ht="15">
      <c r="BF549"/>
    </row>
    <row r="550" ht="15">
      <c r="BF550"/>
    </row>
    <row r="551" ht="15">
      <c r="BF551"/>
    </row>
    <row r="552" ht="15">
      <c r="BF552"/>
    </row>
    <row r="553" ht="15">
      <c r="BF553"/>
    </row>
    <row r="554" ht="15">
      <c r="BF554"/>
    </row>
    <row r="555" ht="15">
      <c r="BF555"/>
    </row>
    <row r="556" ht="15">
      <c r="BF556"/>
    </row>
    <row r="557" ht="15">
      <c r="BF557"/>
    </row>
    <row r="558" ht="15">
      <c r="BF558"/>
    </row>
    <row r="559" ht="15">
      <c r="BF559"/>
    </row>
    <row r="560" ht="15">
      <c r="BF560"/>
    </row>
    <row r="561" ht="15">
      <c r="BF561"/>
    </row>
    <row r="562" ht="15">
      <c r="BF562"/>
    </row>
    <row r="563" ht="15">
      <c r="BF563"/>
    </row>
    <row r="564" ht="15">
      <c r="BF564"/>
    </row>
    <row r="565" ht="15">
      <c r="BF565"/>
    </row>
    <row r="566" ht="15">
      <c r="BF566"/>
    </row>
    <row r="567" ht="15">
      <c r="BF567"/>
    </row>
    <row r="568" ht="15">
      <c r="BF568"/>
    </row>
    <row r="569" ht="15">
      <c r="BF569"/>
    </row>
    <row r="570" ht="15">
      <c r="BF570"/>
    </row>
    <row r="571" ht="15">
      <c r="BF571"/>
    </row>
    <row r="572" ht="15">
      <c r="BF572"/>
    </row>
    <row r="573" ht="15">
      <c r="BF573"/>
    </row>
    <row r="574" ht="15">
      <c r="BF574"/>
    </row>
    <row r="575" ht="15">
      <c r="BF575"/>
    </row>
    <row r="576" ht="15">
      <c r="BF576"/>
    </row>
    <row r="577" ht="15">
      <c r="BF577"/>
    </row>
    <row r="578" ht="15">
      <c r="BF578"/>
    </row>
    <row r="579" ht="15">
      <c r="BF579"/>
    </row>
    <row r="580" ht="15">
      <c r="BF580"/>
    </row>
    <row r="581" ht="15">
      <c r="BF581"/>
    </row>
    <row r="582" ht="15">
      <c r="BF582"/>
    </row>
    <row r="583" ht="15">
      <c r="BF583"/>
    </row>
    <row r="584" ht="15">
      <c r="BF584"/>
    </row>
    <row r="585" ht="15">
      <c r="BF585"/>
    </row>
    <row r="586" ht="15">
      <c r="BF586"/>
    </row>
    <row r="587" ht="15">
      <c r="BF587"/>
    </row>
    <row r="588" ht="15">
      <c r="BF588"/>
    </row>
    <row r="589" ht="15">
      <c r="BF589"/>
    </row>
    <row r="590" ht="15">
      <c r="BF590"/>
    </row>
    <row r="591" ht="15">
      <c r="BF591"/>
    </row>
    <row r="592" ht="15">
      <c r="BF592"/>
    </row>
    <row r="593" ht="15">
      <c r="BF593"/>
    </row>
    <row r="594" ht="15">
      <c r="BF594"/>
    </row>
    <row r="595" ht="15">
      <c r="BF595"/>
    </row>
    <row r="596" ht="15">
      <c r="BF596"/>
    </row>
    <row r="597" ht="15">
      <c r="BF597"/>
    </row>
    <row r="598" ht="15">
      <c r="BF598"/>
    </row>
    <row r="599" ht="15">
      <c r="BF599"/>
    </row>
    <row r="600" ht="15">
      <c r="BF600"/>
    </row>
    <row r="601" ht="15">
      <c r="BF601"/>
    </row>
    <row r="602" ht="15">
      <c r="BF602"/>
    </row>
    <row r="603" ht="15">
      <c r="BF603"/>
    </row>
    <row r="604" ht="15">
      <c r="BF604"/>
    </row>
    <row r="605" ht="15">
      <c r="BF605"/>
    </row>
    <row r="606" ht="15">
      <c r="BF606"/>
    </row>
    <row r="607" ht="15">
      <c r="BF607"/>
    </row>
    <row r="608" ht="15">
      <c r="BF608"/>
    </row>
    <row r="609" ht="15">
      <c r="BF609"/>
    </row>
    <row r="610" ht="15">
      <c r="BF610"/>
    </row>
    <row r="611" ht="15">
      <c r="BF611"/>
    </row>
    <row r="612" ht="15">
      <c r="BF612"/>
    </row>
    <row r="613" ht="15">
      <c r="BF613"/>
    </row>
    <row r="614" ht="15">
      <c r="BF614"/>
    </row>
    <row r="615" ht="15">
      <c r="BF615"/>
    </row>
    <row r="616" ht="15">
      <c r="BF616"/>
    </row>
    <row r="617" ht="15">
      <c r="BF617"/>
    </row>
    <row r="618" ht="15">
      <c r="BF618"/>
    </row>
    <row r="619" ht="15">
      <c r="BF619"/>
    </row>
  </sheetData>
  <sheetProtection/>
  <mergeCells count="9">
    <mergeCell ref="A10:BF10"/>
    <mergeCell ref="A17:A44"/>
    <mergeCell ref="B54:C54"/>
    <mergeCell ref="B1:BE1"/>
    <mergeCell ref="A5:A9"/>
    <mergeCell ref="B5:B9"/>
    <mergeCell ref="C5:C9"/>
    <mergeCell ref="D6:BF6"/>
    <mergeCell ref="D8:BF8"/>
  </mergeCells>
  <printOptions/>
  <pageMargins left="0.2362204724409449" right="0.2362204724409449" top="0.5511811023622047" bottom="0.1968503937007874" header="0.31496062992125984" footer="0.31496062992125984"/>
  <pageSetup horizontalDpi="600" verticalDpi="600" orientation="landscape" paperSize="9" scale="49" r:id="rId1"/>
  <rowBreaks count="1" manualBreakCount="1">
    <brk id="54" max="255" man="1"/>
  </rowBreaks>
  <colBreaks count="1" manualBreakCount="1">
    <brk id="5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F610"/>
  <sheetViews>
    <sheetView view="pageBreakPreview" zoomScale="77" zoomScaleNormal="77" zoomScaleSheetLayoutView="77" zoomScalePageLayoutView="0" workbookViewId="0" topLeftCell="A1">
      <pane xSplit="3" topLeftCell="D1" activePane="topRight" state="frozen"/>
      <selection pane="topLeft" activeCell="A1" sqref="A1"/>
      <selection pane="topRight" activeCell="BK25" sqref="BK25"/>
    </sheetView>
  </sheetViews>
  <sheetFormatPr defaultColWidth="9.140625" defaultRowHeight="15" outlineLevelCol="1"/>
  <cols>
    <col min="1" max="1" width="3.7109375" style="0" customWidth="1"/>
    <col min="2" max="2" width="10.28125" style="0" customWidth="1"/>
    <col min="3" max="3" width="39.57421875" style="0" bestFit="1" customWidth="1"/>
    <col min="4" max="4" width="4.00390625" style="0" customWidth="1" outlineLevel="1"/>
    <col min="5" max="20" width="2.7109375" style="0" customWidth="1" outlineLevel="1"/>
    <col min="21" max="21" width="5.7109375" style="0" customWidth="1"/>
    <col min="22" max="24" width="2.7109375" style="0" customWidth="1"/>
    <col min="25" max="34" width="2.7109375" style="0" customWidth="1" outlineLevel="1"/>
    <col min="35" max="35" width="3.28125" style="0" customWidth="1" outlineLevel="1"/>
    <col min="36" max="48" width="2.7109375" style="0" customWidth="1" outlineLevel="1"/>
    <col min="49" max="49" width="5.57421875" style="0" customWidth="1"/>
    <col min="50" max="57" width="2.7109375" style="0" customWidth="1"/>
    <col min="58" max="58" width="5.8515625" style="1" customWidth="1"/>
  </cols>
  <sheetData>
    <row r="1" spans="2:58" ht="15" customHeight="1">
      <c r="B1" s="726" t="s">
        <v>270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  <c r="AW1" s="726"/>
      <c r="AX1" s="726"/>
      <c r="AY1" s="726"/>
      <c r="AZ1" s="726"/>
      <c r="BA1" s="726"/>
      <c r="BB1" s="726"/>
      <c r="BC1" s="726"/>
      <c r="BD1" s="726"/>
      <c r="BE1" s="726"/>
      <c r="BF1" s="2"/>
    </row>
    <row r="2" spans="4:58" ht="4.5" customHeight="1" thickBot="1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2"/>
    </row>
    <row r="3" spans="4:58" ht="15.75" customHeight="1" hidden="1" thickBot="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2"/>
    </row>
    <row r="4" spans="4:58" ht="15.75" customHeight="1" hidden="1" thickBo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2"/>
    </row>
    <row r="5" spans="1:58" ht="103.5" thickBot="1">
      <c r="A5" s="711" t="s">
        <v>27</v>
      </c>
      <c r="B5" s="711" t="s">
        <v>0</v>
      </c>
      <c r="C5" s="727" t="s">
        <v>1</v>
      </c>
      <c r="D5" s="153" t="s">
        <v>89</v>
      </c>
      <c r="E5" s="51" t="s">
        <v>90</v>
      </c>
      <c r="F5" s="6" t="s">
        <v>91</v>
      </c>
      <c r="G5" s="7" t="s">
        <v>50</v>
      </c>
      <c r="H5" s="8" t="s">
        <v>92</v>
      </c>
      <c r="I5" s="8" t="s">
        <v>93</v>
      </c>
      <c r="J5" s="8" t="s">
        <v>94</v>
      </c>
      <c r="K5" s="8" t="s">
        <v>95</v>
      </c>
      <c r="L5" s="8" t="s">
        <v>96</v>
      </c>
      <c r="M5" s="8" t="s">
        <v>97</v>
      </c>
      <c r="N5" s="8" t="s">
        <v>98</v>
      </c>
      <c r="O5" s="8" t="s">
        <v>99</v>
      </c>
      <c r="P5" s="7" t="s">
        <v>100</v>
      </c>
      <c r="Q5" s="6" t="s">
        <v>101</v>
      </c>
      <c r="R5" s="6" t="s">
        <v>102</v>
      </c>
      <c r="S5" s="6" t="s">
        <v>103</v>
      </c>
      <c r="T5" s="52" t="s">
        <v>104</v>
      </c>
      <c r="U5" s="53" t="s">
        <v>66</v>
      </c>
      <c r="V5" s="54" t="s">
        <v>105</v>
      </c>
      <c r="W5" s="55" t="s">
        <v>106</v>
      </c>
      <c r="X5" s="8" t="s">
        <v>107</v>
      </c>
      <c r="Y5" s="8" t="s">
        <v>108</v>
      </c>
      <c r="Z5" s="7" t="s">
        <v>109</v>
      </c>
      <c r="AA5" s="6" t="s">
        <v>110</v>
      </c>
      <c r="AB5" s="6" t="s">
        <v>111</v>
      </c>
      <c r="AC5" s="6" t="s">
        <v>112</v>
      </c>
      <c r="AD5" s="7" t="s">
        <v>113</v>
      </c>
      <c r="AE5" s="8" t="s">
        <v>114</v>
      </c>
      <c r="AF5" s="8" t="s">
        <v>115</v>
      </c>
      <c r="AG5" s="8" t="s">
        <v>116</v>
      </c>
      <c r="AH5" s="7" t="s">
        <v>117</v>
      </c>
      <c r="AI5" s="8" t="s">
        <v>118</v>
      </c>
      <c r="AJ5" s="8" t="s">
        <v>119</v>
      </c>
      <c r="AK5" s="8" t="s">
        <v>120</v>
      </c>
      <c r="AL5" s="7" t="s">
        <v>121</v>
      </c>
      <c r="AM5" s="8" t="s">
        <v>122</v>
      </c>
      <c r="AN5" s="8" t="s">
        <v>123</v>
      </c>
      <c r="AO5" s="8" t="s">
        <v>124</v>
      </c>
      <c r="AP5" s="8" t="s">
        <v>125</v>
      </c>
      <c r="AQ5" s="7" t="s">
        <v>126</v>
      </c>
      <c r="AR5" s="7" t="s">
        <v>127</v>
      </c>
      <c r="AS5" s="8" t="s">
        <v>128</v>
      </c>
      <c r="AT5" s="23" t="s">
        <v>129</v>
      </c>
      <c r="AU5" s="56" t="s">
        <v>130</v>
      </c>
      <c r="AV5" s="53" t="s">
        <v>66</v>
      </c>
      <c r="AW5" s="57" t="s">
        <v>30</v>
      </c>
      <c r="AX5" s="8" t="s">
        <v>31</v>
      </c>
      <c r="AY5" s="8" t="s">
        <v>32</v>
      </c>
      <c r="AZ5" s="8" t="s">
        <v>33</v>
      </c>
      <c r="BA5" s="8" t="s">
        <v>34</v>
      </c>
      <c r="BB5" s="8" t="s">
        <v>35</v>
      </c>
      <c r="BC5" s="8" t="s">
        <v>36</v>
      </c>
      <c r="BD5" s="8" t="s">
        <v>37</v>
      </c>
      <c r="BE5" s="56" t="s">
        <v>38</v>
      </c>
      <c r="BF5" s="4" t="s">
        <v>2</v>
      </c>
    </row>
    <row r="6" spans="1:58" ht="15.75" thickBot="1">
      <c r="A6" s="712"/>
      <c r="B6" s="712"/>
      <c r="C6" s="728"/>
      <c r="D6" s="730" t="s">
        <v>3</v>
      </c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31"/>
      <c r="Q6" s="731"/>
      <c r="R6" s="731"/>
      <c r="S6" s="731"/>
      <c r="T6" s="731"/>
      <c r="U6" s="731"/>
      <c r="V6" s="731"/>
      <c r="W6" s="731"/>
      <c r="X6" s="731"/>
      <c r="Y6" s="731"/>
      <c r="Z6" s="731"/>
      <c r="AA6" s="731"/>
      <c r="AB6" s="731"/>
      <c r="AC6" s="731"/>
      <c r="AD6" s="731"/>
      <c r="AE6" s="731"/>
      <c r="AF6" s="731"/>
      <c r="AG6" s="731"/>
      <c r="AH6" s="731"/>
      <c r="AI6" s="731"/>
      <c r="AJ6" s="731"/>
      <c r="AK6" s="731"/>
      <c r="AL6" s="731"/>
      <c r="AM6" s="731"/>
      <c r="AN6" s="731"/>
      <c r="AO6" s="731"/>
      <c r="AP6" s="731"/>
      <c r="AQ6" s="731"/>
      <c r="AR6" s="731"/>
      <c r="AS6" s="731"/>
      <c r="AT6" s="731"/>
      <c r="AU6" s="731"/>
      <c r="AV6" s="731"/>
      <c r="AW6" s="731"/>
      <c r="AX6" s="731"/>
      <c r="AY6" s="731"/>
      <c r="AZ6" s="731"/>
      <c r="BA6" s="731"/>
      <c r="BB6" s="731"/>
      <c r="BC6" s="731"/>
      <c r="BD6" s="731"/>
      <c r="BE6" s="731"/>
      <c r="BF6" s="732"/>
    </row>
    <row r="7" spans="1:58" ht="15.75" thickBot="1">
      <c r="A7" s="712"/>
      <c r="B7" s="712"/>
      <c r="C7" s="728"/>
      <c r="D7" s="9">
        <v>35</v>
      </c>
      <c r="E7" s="10">
        <v>36</v>
      </c>
      <c r="F7" s="11">
        <v>37</v>
      </c>
      <c r="G7" s="11">
        <v>38</v>
      </c>
      <c r="H7" s="11">
        <v>39</v>
      </c>
      <c r="I7" s="11">
        <v>40</v>
      </c>
      <c r="J7" s="11">
        <v>41</v>
      </c>
      <c r="K7" s="11">
        <v>42</v>
      </c>
      <c r="L7" s="11">
        <v>43</v>
      </c>
      <c r="M7" s="11">
        <v>44</v>
      </c>
      <c r="N7" s="11">
        <v>45</v>
      </c>
      <c r="O7" s="11">
        <v>46</v>
      </c>
      <c r="P7" s="11">
        <v>47</v>
      </c>
      <c r="Q7" s="11">
        <v>48</v>
      </c>
      <c r="R7" s="11">
        <v>49</v>
      </c>
      <c r="S7" s="11">
        <v>50</v>
      </c>
      <c r="T7" s="59">
        <v>51</v>
      </c>
      <c r="U7" s="9"/>
      <c r="V7" s="35">
        <v>52</v>
      </c>
      <c r="W7" s="36">
        <v>1</v>
      </c>
      <c r="X7" s="10">
        <v>2</v>
      </c>
      <c r="Y7" s="11">
        <v>3</v>
      </c>
      <c r="Z7" s="11">
        <v>4</v>
      </c>
      <c r="AA7" s="11">
        <v>5</v>
      </c>
      <c r="AB7" s="11">
        <v>6</v>
      </c>
      <c r="AC7" s="11">
        <v>7</v>
      </c>
      <c r="AD7" s="11">
        <v>8</v>
      </c>
      <c r="AE7" s="11">
        <v>9</v>
      </c>
      <c r="AF7" s="11">
        <v>10</v>
      </c>
      <c r="AG7" s="11">
        <v>11</v>
      </c>
      <c r="AH7" s="11">
        <v>12</v>
      </c>
      <c r="AI7" s="11">
        <v>13</v>
      </c>
      <c r="AJ7" s="11">
        <v>14</v>
      </c>
      <c r="AK7" s="11">
        <v>15</v>
      </c>
      <c r="AL7" s="11">
        <v>16</v>
      </c>
      <c r="AM7" s="11">
        <v>14</v>
      </c>
      <c r="AN7" s="11">
        <v>18</v>
      </c>
      <c r="AO7" s="11">
        <v>19</v>
      </c>
      <c r="AP7" s="11">
        <v>20</v>
      </c>
      <c r="AQ7" s="11">
        <v>21</v>
      </c>
      <c r="AR7" s="11">
        <v>22</v>
      </c>
      <c r="AS7" s="11">
        <v>23</v>
      </c>
      <c r="AT7" s="11">
        <v>24</v>
      </c>
      <c r="AU7" s="11">
        <v>25</v>
      </c>
      <c r="AV7" s="11">
        <v>26</v>
      </c>
      <c r="AW7" s="11"/>
      <c r="AX7" s="43">
        <v>27</v>
      </c>
      <c r="AY7" s="43">
        <v>28</v>
      </c>
      <c r="AZ7" s="43">
        <v>29</v>
      </c>
      <c r="BA7" s="43">
        <v>30</v>
      </c>
      <c r="BB7" s="43">
        <v>31</v>
      </c>
      <c r="BC7" s="43">
        <v>32</v>
      </c>
      <c r="BD7" s="43">
        <v>33</v>
      </c>
      <c r="BE7" s="43">
        <v>34</v>
      </c>
      <c r="BF7" s="12"/>
    </row>
    <row r="8" spans="1:58" ht="15.75" thickBot="1">
      <c r="A8" s="712"/>
      <c r="B8" s="712"/>
      <c r="C8" s="728"/>
      <c r="D8" s="733" t="s">
        <v>4</v>
      </c>
      <c r="E8" s="734"/>
      <c r="F8" s="734"/>
      <c r="G8" s="734"/>
      <c r="H8" s="734"/>
      <c r="I8" s="734"/>
      <c r="J8" s="734"/>
      <c r="K8" s="734"/>
      <c r="L8" s="734"/>
      <c r="M8" s="734"/>
      <c r="N8" s="734"/>
      <c r="O8" s="734"/>
      <c r="P8" s="734"/>
      <c r="Q8" s="734"/>
      <c r="R8" s="734"/>
      <c r="S8" s="734"/>
      <c r="T8" s="734"/>
      <c r="U8" s="734"/>
      <c r="V8" s="734"/>
      <c r="W8" s="734"/>
      <c r="X8" s="734"/>
      <c r="Y8" s="734"/>
      <c r="Z8" s="734"/>
      <c r="AA8" s="734"/>
      <c r="AB8" s="734"/>
      <c r="AC8" s="734"/>
      <c r="AD8" s="734"/>
      <c r="AE8" s="734"/>
      <c r="AF8" s="734"/>
      <c r="AG8" s="734"/>
      <c r="AH8" s="734"/>
      <c r="AI8" s="734"/>
      <c r="AJ8" s="734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4"/>
      <c r="AV8" s="734"/>
      <c r="AW8" s="734"/>
      <c r="AX8" s="734"/>
      <c r="AY8" s="734"/>
      <c r="AZ8" s="734"/>
      <c r="BA8" s="734"/>
      <c r="BB8" s="734"/>
      <c r="BC8" s="734"/>
      <c r="BD8" s="734"/>
      <c r="BE8" s="734"/>
      <c r="BF8" s="735"/>
    </row>
    <row r="9" spans="1:58" ht="17.25" thickBot="1">
      <c r="A9" s="713"/>
      <c r="B9" s="713"/>
      <c r="C9" s="729"/>
      <c r="D9" s="9">
        <v>1</v>
      </c>
      <c r="E9" s="10">
        <v>2</v>
      </c>
      <c r="F9" s="11">
        <v>3</v>
      </c>
      <c r="G9" s="11">
        <v>4</v>
      </c>
      <c r="H9" s="13">
        <v>5</v>
      </c>
      <c r="I9" s="13">
        <v>6</v>
      </c>
      <c r="J9" s="11">
        <v>7</v>
      </c>
      <c r="K9" s="11">
        <v>8</v>
      </c>
      <c r="L9" s="11">
        <v>9</v>
      </c>
      <c r="M9" s="11">
        <v>10</v>
      </c>
      <c r="N9" s="11">
        <v>11</v>
      </c>
      <c r="O9" s="11">
        <v>12</v>
      </c>
      <c r="P9" s="11">
        <v>13</v>
      </c>
      <c r="Q9" s="11">
        <v>14</v>
      </c>
      <c r="R9" s="11">
        <v>15</v>
      </c>
      <c r="S9" s="11">
        <v>16</v>
      </c>
      <c r="T9" s="59">
        <v>17</v>
      </c>
      <c r="U9" s="9" t="s">
        <v>28</v>
      </c>
      <c r="V9" s="37">
        <v>18</v>
      </c>
      <c r="W9" s="38">
        <v>19</v>
      </c>
      <c r="X9" s="32">
        <v>20</v>
      </c>
      <c r="Y9" s="72">
        <v>21</v>
      </c>
      <c r="Z9" s="73">
        <v>22</v>
      </c>
      <c r="AA9" s="72">
        <v>23</v>
      </c>
      <c r="AB9" s="72">
        <v>24</v>
      </c>
      <c r="AC9" s="72">
        <v>25</v>
      </c>
      <c r="AD9" s="72">
        <v>26</v>
      </c>
      <c r="AE9" s="72">
        <v>27</v>
      </c>
      <c r="AF9" s="72">
        <v>28</v>
      </c>
      <c r="AG9" s="72">
        <v>29</v>
      </c>
      <c r="AH9" s="72">
        <v>30</v>
      </c>
      <c r="AI9" s="72">
        <v>31</v>
      </c>
      <c r="AJ9" s="72">
        <v>32</v>
      </c>
      <c r="AK9" s="72">
        <v>33</v>
      </c>
      <c r="AL9" s="72">
        <v>34</v>
      </c>
      <c r="AM9" s="72">
        <v>35</v>
      </c>
      <c r="AN9" s="72">
        <v>36</v>
      </c>
      <c r="AO9" s="72">
        <v>37</v>
      </c>
      <c r="AP9" s="72">
        <v>38</v>
      </c>
      <c r="AQ9" s="72">
        <v>39</v>
      </c>
      <c r="AR9" s="72">
        <v>40</v>
      </c>
      <c r="AS9" s="72">
        <v>41</v>
      </c>
      <c r="AT9" s="298">
        <v>42</v>
      </c>
      <c r="AU9" s="299">
        <v>43</v>
      </c>
      <c r="AV9" s="236">
        <v>44</v>
      </c>
      <c r="AW9" s="9" t="s">
        <v>29</v>
      </c>
      <c r="AX9" s="11">
        <v>45</v>
      </c>
      <c r="AY9" s="11">
        <v>46</v>
      </c>
      <c r="AZ9" s="11">
        <v>47</v>
      </c>
      <c r="BA9" s="11">
        <v>48</v>
      </c>
      <c r="BB9" s="11">
        <v>49</v>
      </c>
      <c r="BC9" s="11">
        <v>50</v>
      </c>
      <c r="BD9" s="11">
        <v>51</v>
      </c>
      <c r="BE9" s="11">
        <v>52</v>
      </c>
      <c r="BF9" s="12"/>
    </row>
    <row r="10" spans="1:58" ht="16.5" thickBot="1">
      <c r="A10" s="722" t="s">
        <v>65</v>
      </c>
      <c r="B10" s="723"/>
      <c r="C10" s="723"/>
      <c r="D10" s="723"/>
      <c r="E10" s="723"/>
      <c r="F10" s="723"/>
      <c r="G10" s="723"/>
      <c r="H10" s="723"/>
      <c r="I10" s="723"/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6"/>
      <c r="AL10" s="736"/>
      <c r="AM10" s="736"/>
      <c r="AN10" s="736"/>
      <c r="AO10" s="736"/>
      <c r="AP10" s="736"/>
      <c r="AQ10" s="736"/>
      <c r="AR10" s="736"/>
      <c r="AS10" s="736"/>
      <c r="AT10" s="736"/>
      <c r="AU10" s="737"/>
      <c r="AV10" s="736"/>
      <c r="AW10" s="736"/>
      <c r="AX10" s="736"/>
      <c r="AY10" s="736"/>
      <c r="AZ10" s="736"/>
      <c r="BA10" s="736"/>
      <c r="BB10" s="736"/>
      <c r="BC10" s="736"/>
      <c r="BD10" s="736"/>
      <c r="BE10" s="736"/>
      <c r="BF10" s="736"/>
    </row>
    <row r="11" spans="1:58" ht="18.75" customHeight="1" thickBot="1">
      <c r="A11" s="25"/>
      <c r="B11" s="113" t="s">
        <v>8</v>
      </c>
      <c r="C11" s="309" t="s">
        <v>9</v>
      </c>
      <c r="D11" s="152">
        <f>D12+D13+D14</f>
        <v>6</v>
      </c>
      <c r="E11" s="115">
        <f aca="true" t="shared" si="0" ref="E11:BE11">E12+E13+E14</f>
        <v>6</v>
      </c>
      <c r="F11" s="115">
        <f t="shared" si="0"/>
        <v>6</v>
      </c>
      <c r="G11" s="115">
        <f t="shared" si="0"/>
        <v>6</v>
      </c>
      <c r="H11" s="115">
        <f t="shared" si="0"/>
        <v>6</v>
      </c>
      <c r="I11" s="115">
        <f t="shared" si="0"/>
        <v>6</v>
      </c>
      <c r="J11" s="115">
        <f t="shared" si="0"/>
        <v>6</v>
      </c>
      <c r="K11" s="115">
        <f t="shared" si="0"/>
        <v>6</v>
      </c>
      <c r="L11" s="115">
        <f t="shared" si="0"/>
        <v>6</v>
      </c>
      <c r="M11" s="115">
        <f t="shared" si="0"/>
        <v>6</v>
      </c>
      <c r="N11" s="115">
        <f t="shared" si="0"/>
        <v>6</v>
      </c>
      <c r="O11" s="115">
        <f t="shared" si="0"/>
        <v>6</v>
      </c>
      <c r="P11" s="115">
        <f t="shared" si="0"/>
        <v>4</v>
      </c>
      <c r="Q11" s="115">
        <f t="shared" si="0"/>
        <v>2</v>
      </c>
      <c r="R11" s="115">
        <f t="shared" si="0"/>
        <v>4</v>
      </c>
      <c r="S11" s="115">
        <f t="shared" si="0"/>
        <v>6</v>
      </c>
      <c r="T11" s="147">
        <f t="shared" si="0"/>
        <v>6</v>
      </c>
      <c r="U11" s="152">
        <f t="shared" si="0"/>
        <v>94</v>
      </c>
      <c r="V11" s="147">
        <f t="shared" si="0"/>
        <v>0</v>
      </c>
      <c r="W11" s="291">
        <f t="shared" si="0"/>
        <v>0</v>
      </c>
      <c r="X11" s="291">
        <f t="shared" si="0"/>
        <v>6</v>
      </c>
      <c r="Y11" s="291">
        <f t="shared" si="0"/>
        <v>6</v>
      </c>
      <c r="Z11" s="291">
        <f t="shared" si="0"/>
        <v>6</v>
      </c>
      <c r="AA11" s="291">
        <f t="shared" si="0"/>
        <v>6</v>
      </c>
      <c r="AB11" s="291">
        <f t="shared" si="0"/>
        <v>6</v>
      </c>
      <c r="AC11" s="291">
        <f t="shared" si="0"/>
        <v>6</v>
      </c>
      <c r="AD11" s="291">
        <f t="shared" si="0"/>
        <v>6</v>
      </c>
      <c r="AE11" s="291">
        <f t="shared" si="0"/>
        <v>6</v>
      </c>
      <c r="AF11" s="291">
        <f t="shared" si="0"/>
        <v>4</v>
      </c>
      <c r="AG11" s="291">
        <f t="shared" si="0"/>
        <v>2</v>
      </c>
      <c r="AH11" s="291">
        <f t="shared" si="0"/>
        <v>0</v>
      </c>
      <c r="AI11" s="291">
        <f t="shared" si="0"/>
        <v>0</v>
      </c>
      <c r="AJ11" s="291">
        <f t="shared" si="0"/>
        <v>0</v>
      </c>
      <c r="AK11" s="291">
        <f t="shared" si="0"/>
        <v>0</v>
      </c>
      <c r="AL11" s="291">
        <f t="shared" si="0"/>
        <v>0</v>
      </c>
      <c r="AM11" s="291">
        <f t="shared" si="0"/>
        <v>0</v>
      </c>
      <c r="AN11" s="291">
        <f t="shared" si="0"/>
        <v>0</v>
      </c>
      <c r="AO11" s="291">
        <f t="shared" si="0"/>
        <v>0</v>
      </c>
      <c r="AP11" s="291">
        <f t="shared" si="0"/>
        <v>0</v>
      </c>
      <c r="AQ11" s="291">
        <f t="shared" si="0"/>
        <v>0</v>
      </c>
      <c r="AR11" s="291">
        <f t="shared" si="0"/>
        <v>0</v>
      </c>
      <c r="AS11" s="291">
        <f t="shared" si="0"/>
        <v>0</v>
      </c>
      <c r="AT11" s="291">
        <f t="shared" si="0"/>
        <v>0</v>
      </c>
      <c r="AU11" s="291">
        <f t="shared" si="0"/>
        <v>0</v>
      </c>
      <c r="AV11" s="291">
        <f t="shared" si="0"/>
        <v>0</v>
      </c>
      <c r="AW11" s="152">
        <f t="shared" si="0"/>
        <v>54</v>
      </c>
      <c r="AX11" s="147">
        <f t="shared" si="0"/>
        <v>0</v>
      </c>
      <c r="AY11" s="291">
        <f t="shared" si="0"/>
        <v>0</v>
      </c>
      <c r="AZ11" s="291">
        <f t="shared" si="0"/>
        <v>0</v>
      </c>
      <c r="BA11" s="291">
        <f t="shared" si="0"/>
        <v>0</v>
      </c>
      <c r="BB11" s="291">
        <f t="shared" si="0"/>
        <v>0</v>
      </c>
      <c r="BC11" s="291">
        <f t="shared" si="0"/>
        <v>0</v>
      </c>
      <c r="BD11" s="291">
        <f t="shared" si="0"/>
        <v>0</v>
      </c>
      <c r="BE11" s="291">
        <f t="shared" si="0"/>
        <v>0</v>
      </c>
      <c r="BF11" s="152">
        <f>U11+AW11</f>
        <v>148</v>
      </c>
    </row>
    <row r="12" spans="1:58" ht="15.75" thickBot="1">
      <c r="A12" s="24"/>
      <c r="B12" s="22" t="s">
        <v>13</v>
      </c>
      <c r="C12" s="310" t="s">
        <v>14</v>
      </c>
      <c r="D12" s="334">
        <v>2</v>
      </c>
      <c r="E12" s="173">
        <v>2</v>
      </c>
      <c r="F12" s="170">
        <v>2</v>
      </c>
      <c r="G12" s="170">
        <v>2</v>
      </c>
      <c r="H12" s="170">
        <v>2</v>
      </c>
      <c r="I12" s="170">
        <v>2</v>
      </c>
      <c r="J12" s="170">
        <v>2</v>
      </c>
      <c r="K12" s="170">
        <v>2</v>
      </c>
      <c r="L12" s="170">
        <v>2</v>
      </c>
      <c r="M12" s="170">
        <v>2</v>
      </c>
      <c r="N12" s="170">
        <v>2</v>
      </c>
      <c r="O12" s="170">
        <v>2</v>
      </c>
      <c r="P12" s="170">
        <v>2</v>
      </c>
      <c r="Q12" s="170">
        <v>2</v>
      </c>
      <c r="R12" s="170">
        <v>2</v>
      </c>
      <c r="S12" s="170">
        <v>4</v>
      </c>
      <c r="T12" s="164">
        <v>4</v>
      </c>
      <c r="U12" s="357">
        <f>SUM(D12:T12)</f>
        <v>38</v>
      </c>
      <c r="V12" s="44"/>
      <c r="W12" s="40"/>
      <c r="X12" s="69">
        <v>2</v>
      </c>
      <c r="Y12" s="100">
        <v>2</v>
      </c>
      <c r="Z12" s="69">
        <v>2</v>
      </c>
      <c r="AA12" s="100">
        <v>2</v>
      </c>
      <c r="AB12" s="100">
        <v>2</v>
      </c>
      <c r="AC12" s="100">
        <v>2</v>
      </c>
      <c r="AD12" s="100">
        <v>2</v>
      </c>
      <c r="AE12" s="100">
        <v>2</v>
      </c>
      <c r="AF12" s="100">
        <v>2</v>
      </c>
      <c r="AG12" s="100">
        <v>2</v>
      </c>
      <c r="AH12" s="100"/>
      <c r="AI12" s="100"/>
      <c r="AJ12" s="100"/>
      <c r="AK12" s="100"/>
      <c r="AL12" s="128"/>
      <c r="AM12" s="266"/>
      <c r="AN12" s="266"/>
      <c r="AO12" s="266"/>
      <c r="AP12" s="266"/>
      <c r="AQ12" s="242"/>
      <c r="AR12" s="242"/>
      <c r="AS12" s="242"/>
      <c r="AT12" s="242"/>
      <c r="AU12" s="243"/>
      <c r="AV12" s="254"/>
      <c r="AW12" s="185">
        <f>SUM(X12:AU12)</f>
        <v>20</v>
      </c>
      <c r="AX12" s="44"/>
      <c r="AY12" s="45"/>
      <c r="AZ12" s="45"/>
      <c r="BA12" s="45"/>
      <c r="BB12" s="45"/>
      <c r="BC12" s="45"/>
      <c r="BD12" s="45"/>
      <c r="BE12" s="49"/>
      <c r="BF12" s="152">
        <f aca="true" t="shared" si="1" ref="BF12:BF45">U12+AW12</f>
        <v>58</v>
      </c>
    </row>
    <row r="13" spans="1:58" ht="15.75" thickBot="1">
      <c r="A13" s="24"/>
      <c r="B13" s="58" t="s">
        <v>15</v>
      </c>
      <c r="C13" s="196" t="s">
        <v>6</v>
      </c>
      <c r="D13" s="334">
        <v>2</v>
      </c>
      <c r="E13" s="173">
        <v>2</v>
      </c>
      <c r="F13" s="170">
        <v>2</v>
      </c>
      <c r="G13" s="170">
        <v>2</v>
      </c>
      <c r="H13" s="170">
        <v>2</v>
      </c>
      <c r="I13" s="170">
        <v>2</v>
      </c>
      <c r="J13" s="174">
        <v>2</v>
      </c>
      <c r="K13" s="174">
        <v>2</v>
      </c>
      <c r="L13" s="174">
        <v>2</v>
      </c>
      <c r="M13" s="174">
        <v>2</v>
      </c>
      <c r="N13" s="174">
        <v>2</v>
      </c>
      <c r="O13" s="174">
        <v>2</v>
      </c>
      <c r="P13" s="174"/>
      <c r="Q13" s="174"/>
      <c r="R13" s="174">
        <v>2</v>
      </c>
      <c r="S13" s="174">
        <v>2</v>
      </c>
      <c r="T13" s="165">
        <v>2</v>
      </c>
      <c r="U13" s="358">
        <f>SUM(D13:T13)</f>
        <v>30</v>
      </c>
      <c r="V13" s="77"/>
      <c r="W13" s="83"/>
      <c r="X13" s="102"/>
      <c r="Y13" s="92"/>
      <c r="Z13" s="10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127"/>
      <c r="AM13" s="265"/>
      <c r="AN13" s="265"/>
      <c r="AO13" s="265"/>
      <c r="AP13" s="265"/>
      <c r="AQ13" s="240"/>
      <c r="AR13" s="240"/>
      <c r="AS13" s="240"/>
      <c r="AT13" s="240"/>
      <c r="AU13" s="241"/>
      <c r="AV13" s="255"/>
      <c r="AW13" s="152">
        <f>SUM(X13:AU13)</f>
        <v>0</v>
      </c>
      <c r="AX13" s="77"/>
      <c r="AY13" s="78"/>
      <c r="AZ13" s="78"/>
      <c r="BA13" s="78"/>
      <c r="BB13" s="78"/>
      <c r="BC13" s="78"/>
      <c r="BD13" s="78"/>
      <c r="BE13" s="79"/>
      <c r="BF13" s="152">
        <f t="shared" si="1"/>
        <v>30</v>
      </c>
    </row>
    <row r="14" spans="1:58" ht="15.75" thickBot="1">
      <c r="A14" s="24"/>
      <c r="B14" s="94" t="s">
        <v>153</v>
      </c>
      <c r="C14" s="311" t="s">
        <v>154</v>
      </c>
      <c r="D14" s="335">
        <v>2</v>
      </c>
      <c r="E14" s="74">
        <v>2</v>
      </c>
      <c r="F14" s="68">
        <v>2</v>
      </c>
      <c r="G14" s="68">
        <v>2</v>
      </c>
      <c r="H14" s="68">
        <v>2</v>
      </c>
      <c r="I14" s="68">
        <v>2</v>
      </c>
      <c r="J14" s="174">
        <v>2</v>
      </c>
      <c r="K14" s="174">
        <v>2</v>
      </c>
      <c r="L14" s="174">
        <v>2</v>
      </c>
      <c r="M14" s="174">
        <v>2</v>
      </c>
      <c r="N14" s="174">
        <v>2</v>
      </c>
      <c r="O14" s="174">
        <v>2</v>
      </c>
      <c r="P14" s="174">
        <v>2</v>
      </c>
      <c r="Q14" s="174"/>
      <c r="R14" s="174"/>
      <c r="S14" s="174"/>
      <c r="T14" s="165"/>
      <c r="U14" s="359">
        <f>SUM(D14:T14)</f>
        <v>26</v>
      </c>
      <c r="V14" s="77"/>
      <c r="W14" s="76"/>
      <c r="X14" s="102">
        <v>4</v>
      </c>
      <c r="Y14" s="92">
        <v>4</v>
      </c>
      <c r="Z14" s="92">
        <v>4</v>
      </c>
      <c r="AA14" s="92">
        <v>4</v>
      </c>
      <c r="AB14" s="92">
        <v>4</v>
      </c>
      <c r="AC14" s="92">
        <v>4</v>
      </c>
      <c r="AD14" s="92">
        <v>4</v>
      </c>
      <c r="AE14" s="92">
        <v>4</v>
      </c>
      <c r="AF14" s="92">
        <v>2</v>
      </c>
      <c r="AG14" s="92"/>
      <c r="AH14" s="92"/>
      <c r="AI14" s="92"/>
      <c r="AJ14" s="92"/>
      <c r="AK14" s="92"/>
      <c r="AL14" s="127"/>
      <c r="AM14" s="265"/>
      <c r="AN14" s="265"/>
      <c r="AO14" s="265"/>
      <c r="AP14" s="265"/>
      <c r="AQ14" s="240"/>
      <c r="AR14" s="240"/>
      <c r="AS14" s="240"/>
      <c r="AT14" s="240"/>
      <c r="AU14" s="241"/>
      <c r="AV14" s="241"/>
      <c r="AW14" s="184">
        <f>SUM(X14:AU14)</f>
        <v>34</v>
      </c>
      <c r="AX14" s="77"/>
      <c r="AY14" s="78"/>
      <c r="AZ14" s="78"/>
      <c r="BA14" s="78"/>
      <c r="BB14" s="78"/>
      <c r="BC14" s="78"/>
      <c r="BD14" s="78"/>
      <c r="BE14" s="79"/>
      <c r="BF14" s="152">
        <f t="shared" si="1"/>
        <v>60</v>
      </c>
    </row>
    <row r="15" spans="1:58" ht="21.75" thickBot="1">
      <c r="A15" s="24"/>
      <c r="B15" s="116" t="s">
        <v>16</v>
      </c>
      <c r="C15" s="312" t="s">
        <v>71</v>
      </c>
      <c r="D15" s="152">
        <f>D16</f>
        <v>4</v>
      </c>
      <c r="E15" s="115">
        <f aca="true" t="shared" si="2" ref="E15:BE15">E16</f>
        <v>4</v>
      </c>
      <c r="F15" s="117">
        <f t="shared" si="2"/>
        <v>2</v>
      </c>
      <c r="G15" s="117">
        <f t="shared" si="2"/>
        <v>2</v>
      </c>
      <c r="H15" s="117">
        <f t="shared" si="2"/>
        <v>2</v>
      </c>
      <c r="I15" s="117">
        <f t="shared" si="2"/>
        <v>2</v>
      </c>
      <c r="J15" s="117">
        <f t="shared" si="2"/>
        <v>2</v>
      </c>
      <c r="K15" s="117">
        <f t="shared" si="2"/>
        <v>2</v>
      </c>
      <c r="L15" s="117">
        <f t="shared" si="2"/>
        <v>2</v>
      </c>
      <c r="M15" s="117">
        <f t="shared" si="2"/>
        <v>2</v>
      </c>
      <c r="N15" s="117">
        <f t="shared" si="2"/>
        <v>2</v>
      </c>
      <c r="O15" s="117">
        <f t="shared" si="2"/>
        <v>2</v>
      </c>
      <c r="P15" s="117">
        <f t="shared" si="2"/>
        <v>2</v>
      </c>
      <c r="Q15" s="117">
        <f t="shared" si="2"/>
        <v>2</v>
      </c>
      <c r="R15" s="117">
        <f t="shared" si="2"/>
        <v>2</v>
      </c>
      <c r="S15" s="117">
        <f t="shared" si="2"/>
        <v>2</v>
      </c>
      <c r="T15" s="148">
        <f t="shared" si="2"/>
        <v>0</v>
      </c>
      <c r="U15" s="360">
        <f t="shared" si="2"/>
        <v>36</v>
      </c>
      <c r="V15" s="368">
        <f t="shared" si="2"/>
        <v>0</v>
      </c>
      <c r="W15" s="207">
        <f t="shared" si="2"/>
        <v>0</v>
      </c>
      <c r="X15" s="207">
        <f t="shared" si="2"/>
        <v>0</v>
      </c>
      <c r="Y15" s="207">
        <f t="shared" si="2"/>
        <v>0</v>
      </c>
      <c r="Z15" s="207">
        <f t="shared" si="2"/>
        <v>0</v>
      </c>
      <c r="AA15" s="207">
        <f t="shared" si="2"/>
        <v>0</v>
      </c>
      <c r="AB15" s="207">
        <f t="shared" si="2"/>
        <v>0</v>
      </c>
      <c r="AC15" s="207">
        <f t="shared" si="2"/>
        <v>0</v>
      </c>
      <c r="AD15" s="207">
        <f t="shared" si="2"/>
        <v>0</v>
      </c>
      <c r="AE15" s="207">
        <f t="shared" si="2"/>
        <v>0</v>
      </c>
      <c r="AF15" s="207">
        <f t="shared" si="2"/>
        <v>0</v>
      </c>
      <c r="AG15" s="207">
        <f t="shared" si="2"/>
        <v>0</v>
      </c>
      <c r="AH15" s="207">
        <f t="shared" si="2"/>
        <v>0</v>
      </c>
      <c r="AI15" s="207">
        <f t="shared" si="2"/>
        <v>0</v>
      </c>
      <c r="AJ15" s="207">
        <f t="shared" si="2"/>
        <v>0</v>
      </c>
      <c r="AK15" s="207">
        <f t="shared" si="2"/>
        <v>0</v>
      </c>
      <c r="AL15" s="207">
        <f t="shared" si="2"/>
        <v>0</v>
      </c>
      <c r="AM15" s="207">
        <f t="shared" si="2"/>
        <v>0</v>
      </c>
      <c r="AN15" s="207">
        <f t="shared" si="2"/>
        <v>0</v>
      </c>
      <c r="AO15" s="207">
        <f t="shared" si="2"/>
        <v>0</v>
      </c>
      <c r="AP15" s="207">
        <f t="shared" si="2"/>
        <v>0</v>
      </c>
      <c r="AQ15" s="207">
        <f t="shared" si="2"/>
        <v>0</v>
      </c>
      <c r="AR15" s="207">
        <f t="shared" si="2"/>
        <v>0</v>
      </c>
      <c r="AS15" s="207">
        <f t="shared" si="2"/>
        <v>0</v>
      </c>
      <c r="AT15" s="207">
        <f t="shared" si="2"/>
        <v>0</v>
      </c>
      <c r="AU15" s="207">
        <f t="shared" si="2"/>
        <v>0</v>
      </c>
      <c r="AV15" s="207">
        <f t="shared" si="2"/>
        <v>0</v>
      </c>
      <c r="AW15" s="360">
        <f t="shared" si="2"/>
        <v>0</v>
      </c>
      <c r="AX15" s="368">
        <f t="shared" si="2"/>
        <v>0</v>
      </c>
      <c r="AY15" s="207">
        <f t="shared" si="2"/>
        <v>0</v>
      </c>
      <c r="AZ15" s="207">
        <f t="shared" si="2"/>
        <v>0</v>
      </c>
      <c r="BA15" s="207">
        <f t="shared" si="2"/>
        <v>0</v>
      </c>
      <c r="BB15" s="207">
        <f t="shared" si="2"/>
        <v>0</v>
      </c>
      <c r="BC15" s="207">
        <f t="shared" si="2"/>
        <v>0</v>
      </c>
      <c r="BD15" s="207">
        <f t="shared" si="2"/>
        <v>0</v>
      </c>
      <c r="BE15" s="207">
        <f t="shared" si="2"/>
        <v>0</v>
      </c>
      <c r="BF15" s="152">
        <f t="shared" si="1"/>
        <v>36</v>
      </c>
    </row>
    <row r="16" spans="1:58" ht="15.75" thickBot="1">
      <c r="A16" s="24"/>
      <c r="B16" s="157" t="s">
        <v>72</v>
      </c>
      <c r="C16" s="313" t="s">
        <v>73</v>
      </c>
      <c r="D16" s="336">
        <v>4</v>
      </c>
      <c r="E16" s="69">
        <v>4</v>
      </c>
      <c r="F16" s="100">
        <v>2</v>
      </c>
      <c r="G16" s="100">
        <v>2</v>
      </c>
      <c r="H16" s="100">
        <v>2</v>
      </c>
      <c r="I16" s="100">
        <v>2</v>
      </c>
      <c r="J16" s="100">
        <v>2</v>
      </c>
      <c r="K16" s="100">
        <v>2</v>
      </c>
      <c r="L16" s="100">
        <v>2</v>
      </c>
      <c r="M16" s="100">
        <v>2</v>
      </c>
      <c r="N16" s="100">
        <v>2</v>
      </c>
      <c r="O16" s="100">
        <v>2</v>
      </c>
      <c r="P16" s="100">
        <v>2</v>
      </c>
      <c r="Q16" s="100">
        <v>2</v>
      </c>
      <c r="R16" s="100">
        <v>2</v>
      </c>
      <c r="S16" s="100">
        <v>2</v>
      </c>
      <c r="T16" s="149"/>
      <c r="U16" s="361">
        <f>SUM(D16:T16)</f>
        <v>36</v>
      </c>
      <c r="V16" s="66"/>
      <c r="W16" s="213"/>
      <c r="X16" s="6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128"/>
      <c r="AM16" s="266"/>
      <c r="AN16" s="266"/>
      <c r="AO16" s="266"/>
      <c r="AP16" s="266"/>
      <c r="AQ16" s="242"/>
      <c r="AR16" s="242"/>
      <c r="AS16" s="242"/>
      <c r="AT16" s="242"/>
      <c r="AU16" s="243"/>
      <c r="AV16" s="243"/>
      <c r="AW16" s="286">
        <f>SUM(X16:AU16)</f>
        <v>0</v>
      </c>
      <c r="AX16" s="66"/>
      <c r="AY16" s="67"/>
      <c r="AZ16" s="67"/>
      <c r="BA16" s="67"/>
      <c r="BB16" s="67"/>
      <c r="BC16" s="67"/>
      <c r="BD16" s="67"/>
      <c r="BE16" s="103"/>
      <c r="BF16" s="152">
        <f t="shared" si="1"/>
        <v>36</v>
      </c>
    </row>
    <row r="17" spans="1:58" ht="15.75" customHeight="1" thickBot="1">
      <c r="A17" s="691" t="s">
        <v>266</v>
      </c>
      <c r="B17" s="118" t="s">
        <v>21</v>
      </c>
      <c r="C17" s="314" t="s">
        <v>22</v>
      </c>
      <c r="D17" s="337">
        <f>D18+D19+D20+D21+D22+D23+D24+D25</f>
        <v>12</v>
      </c>
      <c r="E17" s="120">
        <f aca="true" t="shared" si="3" ref="E17:U17">E18+E19+E20+E21+E22+E23+E24+E25</f>
        <v>12</v>
      </c>
      <c r="F17" s="120">
        <f t="shared" si="3"/>
        <v>12</v>
      </c>
      <c r="G17" s="120">
        <f t="shared" si="3"/>
        <v>12</v>
      </c>
      <c r="H17" s="120">
        <f t="shared" si="3"/>
        <v>12</v>
      </c>
      <c r="I17" s="120">
        <f t="shared" si="3"/>
        <v>12</v>
      </c>
      <c r="J17" s="120">
        <f t="shared" si="3"/>
        <v>10</v>
      </c>
      <c r="K17" s="120">
        <f t="shared" si="3"/>
        <v>12</v>
      </c>
      <c r="L17" s="120">
        <f t="shared" si="3"/>
        <v>10</v>
      </c>
      <c r="M17" s="120">
        <f t="shared" si="3"/>
        <v>12</v>
      </c>
      <c r="N17" s="120">
        <f t="shared" si="3"/>
        <v>10</v>
      </c>
      <c r="O17" s="120">
        <f t="shared" si="3"/>
        <v>10</v>
      </c>
      <c r="P17" s="120">
        <f t="shared" si="3"/>
        <v>12</v>
      </c>
      <c r="Q17" s="120">
        <f t="shared" si="3"/>
        <v>10</v>
      </c>
      <c r="R17" s="120">
        <f t="shared" si="3"/>
        <v>10</v>
      </c>
      <c r="S17" s="120">
        <f t="shared" si="3"/>
        <v>10</v>
      </c>
      <c r="T17" s="121">
        <f t="shared" si="3"/>
        <v>10</v>
      </c>
      <c r="U17" s="337">
        <f t="shared" si="3"/>
        <v>188</v>
      </c>
      <c r="V17" s="120">
        <f aca="true" t="shared" si="4" ref="V17:AU17">V18+V19+V20+V21+V22+V23+V24+V25</f>
        <v>0</v>
      </c>
      <c r="W17" s="120">
        <f t="shared" si="4"/>
        <v>0</v>
      </c>
      <c r="X17" s="120">
        <f t="shared" si="4"/>
        <v>6</v>
      </c>
      <c r="Y17" s="120">
        <f t="shared" si="4"/>
        <v>4</v>
      </c>
      <c r="Z17" s="120">
        <f t="shared" si="4"/>
        <v>6</v>
      </c>
      <c r="AA17" s="120">
        <f t="shared" si="4"/>
        <v>4</v>
      </c>
      <c r="AB17" s="120">
        <f t="shared" si="4"/>
        <v>6</v>
      </c>
      <c r="AC17" s="120">
        <f t="shared" si="4"/>
        <v>4</v>
      </c>
      <c r="AD17" s="120">
        <f t="shared" si="4"/>
        <v>6</v>
      </c>
      <c r="AE17" s="120">
        <f t="shared" si="4"/>
        <v>4</v>
      </c>
      <c r="AF17" s="120">
        <f t="shared" si="4"/>
        <v>10</v>
      </c>
      <c r="AG17" s="120">
        <f t="shared" si="4"/>
        <v>0</v>
      </c>
      <c r="AH17" s="120">
        <f t="shared" si="4"/>
        <v>0</v>
      </c>
      <c r="AI17" s="120">
        <f t="shared" si="4"/>
        <v>0</v>
      </c>
      <c r="AJ17" s="120">
        <f t="shared" si="4"/>
        <v>0</v>
      </c>
      <c r="AK17" s="120">
        <f t="shared" si="4"/>
        <v>0</v>
      </c>
      <c r="AL17" s="120">
        <f t="shared" si="4"/>
        <v>0</v>
      </c>
      <c r="AM17" s="120">
        <f t="shared" si="4"/>
        <v>0</v>
      </c>
      <c r="AN17" s="120">
        <f t="shared" si="4"/>
        <v>0</v>
      </c>
      <c r="AO17" s="120">
        <f t="shared" si="4"/>
        <v>0</v>
      </c>
      <c r="AP17" s="120">
        <f t="shared" si="4"/>
        <v>0</v>
      </c>
      <c r="AQ17" s="120">
        <f t="shared" si="4"/>
        <v>0</v>
      </c>
      <c r="AR17" s="120">
        <f t="shared" si="4"/>
        <v>0</v>
      </c>
      <c r="AS17" s="120">
        <f t="shared" si="4"/>
        <v>0</v>
      </c>
      <c r="AT17" s="120">
        <f t="shared" si="4"/>
        <v>0</v>
      </c>
      <c r="AU17" s="120">
        <f t="shared" si="4"/>
        <v>0</v>
      </c>
      <c r="AV17" s="121"/>
      <c r="AW17" s="337">
        <f aca="true" t="shared" si="5" ref="AW17:BE17">AW18+AW19+AW20+AW21+AW22+AW23+AW24+AW25</f>
        <v>50</v>
      </c>
      <c r="AX17" s="120">
        <f t="shared" si="5"/>
        <v>0</v>
      </c>
      <c r="AY17" s="120">
        <f t="shared" si="5"/>
        <v>0</v>
      </c>
      <c r="AZ17" s="120">
        <f t="shared" si="5"/>
        <v>0</v>
      </c>
      <c r="BA17" s="120">
        <f t="shared" si="5"/>
        <v>0</v>
      </c>
      <c r="BB17" s="120">
        <f t="shared" si="5"/>
        <v>0</v>
      </c>
      <c r="BC17" s="120">
        <f t="shared" si="5"/>
        <v>0</v>
      </c>
      <c r="BD17" s="120">
        <f t="shared" si="5"/>
        <v>0</v>
      </c>
      <c r="BE17" s="120">
        <f t="shared" si="5"/>
        <v>0</v>
      </c>
      <c r="BF17" s="152">
        <f t="shared" si="1"/>
        <v>238</v>
      </c>
    </row>
    <row r="18" spans="1:58" ht="16.5" customHeight="1" thickBot="1">
      <c r="A18" s="691"/>
      <c r="B18" s="180" t="s">
        <v>155</v>
      </c>
      <c r="C18" s="315" t="s">
        <v>156</v>
      </c>
      <c r="D18" s="335">
        <v>2</v>
      </c>
      <c r="E18" s="74">
        <v>4</v>
      </c>
      <c r="F18" s="68">
        <v>2</v>
      </c>
      <c r="G18" s="68">
        <v>4</v>
      </c>
      <c r="H18" s="68">
        <v>2</v>
      </c>
      <c r="I18" s="68">
        <v>4</v>
      </c>
      <c r="J18" s="68">
        <v>2</v>
      </c>
      <c r="K18" s="68">
        <v>4</v>
      </c>
      <c r="L18" s="68">
        <v>2</v>
      </c>
      <c r="M18" s="68">
        <v>4</v>
      </c>
      <c r="N18" s="68">
        <v>2</v>
      </c>
      <c r="O18" s="68">
        <v>4</v>
      </c>
      <c r="P18" s="68">
        <v>2</v>
      </c>
      <c r="Q18" s="68">
        <v>4</v>
      </c>
      <c r="R18" s="68">
        <v>4</v>
      </c>
      <c r="S18" s="68">
        <v>4</v>
      </c>
      <c r="T18" s="64">
        <v>4</v>
      </c>
      <c r="U18" s="357">
        <f>SUM(D18:T18)</f>
        <v>54</v>
      </c>
      <c r="V18" s="44"/>
      <c r="W18" s="40"/>
      <c r="X18" s="74"/>
      <c r="Y18" s="68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129"/>
      <c r="AM18" s="268"/>
      <c r="AN18" s="268"/>
      <c r="AO18" s="268"/>
      <c r="AP18" s="268"/>
      <c r="AQ18" s="247"/>
      <c r="AR18" s="247"/>
      <c r="AS18" s="247"/>
      <c r="AT18" s="247"/>
      <c r="AU18" s="248"/>
      <c r="AV18" s="254"/>
      <c r="AW18" s="185"/>
      <c r="AX18" s="44"/>
      <c r="AY18" s="45"/>
      <c r="AZ18" s="45"/>
      <c r="BA18" s="45"/>
      <c r="BB18" s="45"/>
      <c r="BC18" s="45"/>
      <c r="BD18" s="45"/>
      <c r="BE18" s="49"/>
      <c r="BF18" s="152">
        <f t="shared" si="1"/>
        <v>54</v>
      </c>
    </row>
    <row r="19" spans="1:58" ht="19.5" customHeight="1" thickBot="1">
      <c r="A19" s="691"/>
      <c r="B19" s="166" t="s">
        <v>74</v>
      </c>
      <c r="C19" s="316" t="s">
        <v>138</v>
      </c>
      <c r="D19" s="335">
        <v>4</v>
      </c>
      <c r="E19" s="74">
        <v>2</v>
      </c>
      <c r="F19" s="68">
        <v>4</v>
      </c>
      <c r="G19" s="68">
        <v>2</v>
      </c>
      <c r="H19" s="68">
        <v>4</v>
      </c>
      <c r="I19" s="68">
        <v>2</v>
      </c>
      <c r="J19" s="68">
        <v>2</v>
      </c>
      <c r="K19" s="68">
        <v>2</v>
      </c>
      <c r="L19" s="68">
        <v>2</v>
      </c>
      <c r="M19" s="68">
        <v>2</v>
      </c>
      <c r="N19" s="68">
        <v>2</v>
      </c>
      <c r="O19" s="68">
        <v>2</v>
      </c>
      <c r="P19" s="68"/>
      <c r="Q19" s="68"/>
      <c r="R19" s="68"/>
      <c r="S19" s="68"/>
      <c r="T19" s="64"/>
      <c r="U19" s="357">
        <f aca="true" t="shared" si="6" ref="U19:U25">SUM(D19:T19)</f>
        <v>30</v>
      </c>
      <c r="V19" s="44"/>
      <c r="W19" s="40"/>
      <c r="X19" s="74"/>
      <c r="Y19" s="68"/>
      <c r="Z19" s="74"/>
      <c r="AA19" s="74"/>
      <c r="AB19" s="74"/>
      <c r="AC19" s="74"/>
      <c r="AD19" s="74"/>
      <c r="AE19" s="74"/>
      <c r="AF19" s="108"/>
      <c r="AG19" s="1"/>
      <c r="AH19" s="17"/>
      <c r="AI19" s="74"/>
      <c r="AJ19" s="74"/>
      <c r="AK19" s="74"/>
      <c r="AL19" s="129"/>
      <c r="AM19" s="268"/>
      <c r="AN19" s="268"/>
      <c r="AO19" s="268"/>
      <c r="AP19" s="268"/>
      <c r="AQ19" s="247"/>
      <c r="AR19" s="247"/>
      <c r="AS19" s="247"/>
      <c r="AT19" s="247"/>
      <c r="AU19" s="248"/>
      <c r="AV19" s="255"/>
      <c r="AW19" s="152">
        <f>SUM(X19:AV19)</f>
        <v>0</v>
      </c>
      <c r="AX19" s="44"/>
      <c r="AY19" s="45"/>
      <c r="AZ19" s="45"/>
      <c r="BA19" s="45"/>
      <c r="BB19" s="45"/>
      <c r="BC19" s="45"/>
      <c r="BD19" s="45"/>
      <c r="BE19" s="49"/>
      <c r="BF19" s="152">
        <f t="shared" si="1"/>
        <v>30</v>
      </c>
    </row>
    <row r="20" spans="1:58" ht="19.5" customHeight="1" thickBot="1">
      <c r="A20" s="691"/>
      <c r="B20" s="166"/>
      <c r="C20" s="317" t="s">
        <v>57</v>
      </c>
      <c r="D20" s="335"/>
      <c r="E20" s="74"/>
      <c r="F20" s="68"/>
      <c r="G20" s="68"/>
      <c r="H20" s="68"/>
      <c r="I20" s="68"/>
      <c r="J20" s="68"/>
      <c r="K20" s="68"/>
      <c r="L20" s="68"/>
      <c r="M20" s="100"/>
      <c r="N20" s="100"/>
      <c r="O20" s="100"/>
      <c r="P20" s="132">
        <v>6</v>
      </c>
      <c r="Q20" s="100"/>
      <c r="R20" s="100"/>
      <c r="S20" s="100"/>
      <c r="T20" s="149"/>
      <c r="U20" s="357">
        <f t="shared" si="6"/>
        <v>6</v>
      </c>
      <c r="V20" s="44"/>
      <c r="W20" s="40"/>
      <c r="X20" s="74"/>
      <c r="Y20" s="68"/>
      <c r="Z20" s="74"/>
      <c r="AA20" s="74"/>
      <c r="AB20" s="74"/>
      <c r="AC20" s="74"/>
      <c r="AD20" s="74"/>
      <c r="AE20" s="74"/>
      <c r="AF20" s="108"/>
      <c r="AG20" s="229"/>
      <c r="AH20" s="26"/>
      <c r="AI20" s="74"/>
      <c r="AJ20" s="74"/>
      <c r="AK20" s="74"/>
      <c r="AL20" s="129"/>
      <c r="AM20" s="268"/>
      <c r="AN20" s="268"/>
      <c r="AO20" s="268"/>
      <c r="AP20" s="268"/>
      <c r="AQ20" s="247"/>
      <c r="AR20" s="247"/>
      <c r="AS20" s="247"/>
      <c r="AT20" s="247"/>
      <c r="AU20" s="248"/>
      <c r="AV20" s="255"/>
      <c r="AW20" s="152">
        <f aca="true" t="shared" si="7" ref="AW20:AW25">SUM(X20:AV20)</f>
        <v>0</v>
      </c>
      <c r="AX20" s="44"/>
      <c r="AY20" s="45"/>
      <c r="AZ20" s="45"/>
      <c r="BA20" s="45"/>
      <c r="BB20" s="45"/>
      <c r="BC20" s="45"/>
      <c r="BD20" s="45"/>
      <c r="BE20" s="49"/>
      <c r="BF20" s="152">
        <f t="shared" si="1"/>
        <v>6</v>
      </c>
    </row>
    <row r="21" spans="1:58" ht="42.75" thickBot="1">
      <c r="A21" s="691"/>
      <c r="B21" s="166" t="s">
        <v>26</v>
      </c>
      <c r="C21" s="318" t="s">
        <v>63</v>
      </c>
      <c r="D21" s="335"/>
      <c r="E21" s="74"/>
      <c r="F21" s="68"/>
      <c r="G21" s="68"/>
      <c r="H21" s="68"/>
      <c r="I21" s="68"/>
      <c r="J21" s="68"/>
      <c r="K21" s="17"/>
      <c r="L21" s="17"/>
      <c r="M21" s="174"/>
      <c r="N21" s="174"/>
      <c r="O21" s="174"/>
      <c r="P21" s="174"/>
      <c r="Q21" s="174"/>
      <c r="R21" s="174"/>
      <c r="S21" s="174"/>
      <c r="T21" s="165"/>
      <c r="U21" s="357">
        <f t="shared" si="6"/>
        <v>0</v>
      </c>
      <c r="V21" s="46"/>
      <c r="W21" s="42"/>
      <c r="X21" s="26"/>
      <c r="Y21" s="17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130"/>
      <c r="AM21" s="269"/>
      <c r="AN21" s="269"/>
      <c r="AO21" s="269"/>
      <c r="AP21" s="269"/>
      <c r="AQ21" s="249"/>
      <c r="AR21" s="249"/>
      <c r="AS21" s="249"/>
      <c r="AT21" s="249"/>
      <c r="AU21" s="250"/>
      <c r="AV21" s="255"/>
      <c r="AW21" s="152">
        <f t="shared" si="7"/>
        <v>0</v>
      </c>
      <c r="AX21" s="46"/>
      <c r="AY21" s="47"/>
      <c r="AZ21" s="47"/>
      <c r="BA21" s="47"/>
      <c r="BB21" s="47"/>
      <c r="BC21" s="47"/>
      <c r="BD21" s="47"/>
      <c r="BE21" s="50"/>
      <c r="BF21" s="152">
        <f t="shared" si="1"/>
        <v>0</v>
      </c>
    </row>
    <row r="22" spans="1:58" ht="18.75" customHeight="1" thickBot="1">
      <c r="A22" s="691"/>
      <c r="B22" s="166" t="s">
        <v>26</v>
      </c>
      <c r="C22" s="317" t="s">
        <v>57</v>
      </c>
      <c r="D22" s="338"/>
      <c r="E22" s="2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0"/>
      <c r="U22" s="357">
        <f t="shared" si="6"/>
        <v>0</v>
      </c>
      <c r="V22" s="46"/>
      <c r="W22" s="42"/>
      <c r="X22" s="26"/>
      <c r="Y22" s="17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130"/>
      <c r="AM22" s="272"/>
      <c r="AN22" s="272"/>
      <c r="AO22" s="283"/>
      <c r="AP22" s="272"/>
      <c r="AQ22" s="239"/>
      <c r="AR22" s="249"/>
      <c r="AS22" s="249"/>
      <c r="AT22" s="249"/>
      <c r="AU22" s="250"/>
      <c r="AV22" s="255"/>
      <c r="AW22" s="152">
        <f t="shared" si="7"/>
        <v>0</v>
      </c>
      <c r="AX22" s="46"/>
      <c r="AY22" s="47"/>
      <c r="AZ22" s="47"/>
      <c r="BA22" s="47"/>
      <c r="BB22" s="47"/>
      <c r="BC22" s="47"/>
      <c r="BD22" s="47"/>
      <c r="BE22" s="50"/>
      <c r="BF22" s="152">
        <f t="shared" si="1"/>
        <v>0</v>
      </c>
    </row>
    <row r="23" spans="1:58" ht="15.75" thickBot="1">
      <c r="A23" s="691"/>
      <c r="B23" s="171" t="s">
        <v>160</v>
      </c>
      <c r="C23" s="319" t="s">
        <v>161</v>
      </c>
      <c r="D23" s="338">
        <v>4</v>
      </c>
      <c r="E23" s="26">
        <v>4</v>
      </c>
      <c r="F23" s="17">
        <v>4</v>
      </c>
      <c r="G23" s="17">
        <v>4</v>
      </c>
      <c r="H23" s="17">
        <v>4</v>
      </c>
      <c r="I23" s="17">
        <v>4</v>
      </c>
      <c r="J23" s="17">
        <v>4</v>
      </c>
      <c r="K23" s="17">
        <v>4</v>
      </c>
      <c r="L23" s="17">
        <v>4</v>
      </c>
      <c r="M23" s="17">
        <v>4</v>
      </c>
      <c r="N23" s="17">
        <v>4</v>
      </c>
      <c r="O23" s="17">
        <v>4</v>
      </c>
      <c r="P23" s="17">
        <v>4</v>
      </c>
      <c r="Q23" s="17">
        <v>4</v>
      </c>
      <c r="R23" s="17">
        <v>4</v>
      </c>
      <c r="S23" s="17">
        <v>4</v>
      </c>
      <c r="T23" s="30">
        <v>4</v>
      </c>
      <c r="U23" s="357">
        <f t="shared" si="6"/>
        <v>68</v>
      </c>
      <c r="V23" s="77"/>
      <c r="W23" s="83"/>
      <c r="X23" s="102">
        <v>2</v>
      </c>
      <c r="Y23" s="92">
        <v>2</v>
      </c>
      <c r="Z23" s="102">
        <v>2</v>
      </c>
      <c r="AA23" s="102">
        <v>2</v>
      </c>
      <c r="AB23" s="102">
        <v>2</v>
      </c>
      <c r="AC23" s="102">
        <v>2</v>
      </c>
      <c r="AD23" s="102">
        <v>2</v>
      </c>
      <c r="AE23" s="102">
        <v>2</v>
      </c>
      <c r="AF23" s="102"/>
      <c r="AG23" s="102"/>
      <c r="AH23" s="102"/>
      <c r="AI23" s="102"/>
      <c r="AJ23" s="102"/>
      <c r="AK23" s="102"/>
      <c r="AL23" s="200"/>
      <c r="AM23" s="270"/>
      <c r="AN23" s="270"/>
      <c r="AO23" s="270"/>
      <c r="AP23" s="270"/>
      <c r="AQ23" s="251"/>
      <c r="AR23" s="251"/>
      <c r="AS23" s="251"/>
      <c r="AT23" s="251"/>
      <c r="AU23" s="252"/>
      <c r="AV23" s="255"/>
      <c r="AW23" s="152">
        <f t="shared" si="7"/>
        <v>16</v>
      </c>
      <c r="AX23" s="46"/>
      <c r="AY23" s="47"/>
      <c r="AZ23" s="47"/>
      <c r="BA23" s="47"/>
      <c r="BB23" s="47"/>
      <c r="BC23" s="47"/>
      <c r="BD23" s="47"/>
      <c r="BE23" s="50"/>
      <c r="BF23" s="152">
        <f t="shared" si="1"/>
        <v>84</v>
      </c>
    </row>
    <row r="24" spans="1:58" ht="15.75" thickBot="1">
      <c r="A24" s="691"/>
      <c r="B24" s="171"/>
      <c r="C24" s="317" t="s">
        <v>57</v>
      </c>
      <c r="D24" s="338"/>
      <c r="E24" s="2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0"/>
      <c r="U24" s="357">
        <f t="shared" si="6"/>
        <v>0</v>
      </c>
      <c r="V24" s="77"/>
      <c r="W24" s="83"/>
      <c r="X24" s="102"/>
      <c r="Y24" s="92"/>
      <c r="Z24" s="102"/>
      <c r="AA24" s="102"/>
      <c r="AB24" s="102"/>
      <c r="AC24" s="102"/>
      <c r="AD24" s="102"/>
      <c r="AE24" s="102"/>
      <c r="AF24" s="303">
        <v>6</v>
      </c>
      <c r="AG24" s="102"/>
      <c r="AH24" s="102"/>
      <c r="AI24" s="102"/>
      <c r="AJ24" s="102"/>
      <c r="AK24" s="102"/>
      <c r="AL24" s="200"/>
      <c r="AM24" s="270"/>
      <c r="AN24" s="270"/>
      <c r="AO24" s="270"/>
      <c r="AP24" s="270"/>
      <c r="AQ24" s="251"/>
      <c r="AR24" s="251"/>
      <c r="AS24" s="251"/>
      <c r="AT24" s="251"/>
      <c r="AU24" s="252"/>
      <c r="AV24" s="255"/>
      <c r="AW24" s="152">
        <f t="shared" si="7"/>
        <v>6</v>
      </c>
      <c r="AX24" s="63"/>
      <c r="AY24" s="63"/>
      <c r="AZ24" s="63"/>
      <c r="BA24" s="63"/>
      <c r="BB24" s="63"/>
      <c r="BC24" s="63"/>
      <c r="BD24" s="63"/>
      <c r="BE24" s="80"/>
      <c r="BF24" s="152">
        <f t="shared" si="1"/>
        <v>6</v>
      </c>
    </row>
    <row r="25" spans="1:58" ht="15.75" thickBot="1">
      <c r="A25" s="691"/>
      <c r="B25" s="219" t="s">
        <v>158</v>
      </c>
      <c r="C25" s="320" t="s">
        <v>159</v>
      </c>
      <c r="D25" s="339">
        <v>2</v>
      </c>
      <c r="E25" s="102">
        <v>2</v>
      </c>
      <c r="F25" s="92">
        <v>2</v>
      </c>
      <c r="G25" s="92">
        <v>2</v>
      </c>
      <c r="H25" s="92">
        <v>2</v>
      </c>
      <c r="I25" s="92">
        <v>2</v>
      </c>
      <c r="J25" s="92">
        <v>2</v>
      </c>
      <c r="K25" s="92">
        <v>2</v>
      </c>
      <c r="L25" s="92">
        <v>2</v>
      </c>
      <c r="M25" s="92">
        <v>2</v>
      </c>
      <c r="N25" s="92">
        <v>2</v>
      </c>
      <c r="O25" s="92"/>
      <c r="P25" s="92"/>
      <c r="Q25" s="92">
        <v>2</v>
      </c>
      <c r="R25" s="92">
        <v>2</v>
      </c>
      <c r="S25" s="92">
        <v>2</v>
      </c>
      <c r="T25" s="104">
        <v>2</v>
      </c>
      <c r="U25" s="357">
        <f t="shared" si="6"/>
        <v>30</v>
      </c>
      <c r="V25" s="77"/>
      <c r="W25" s="76"/>
      <c r="X25" s="102">
        <v>4</v>
      </c>
      <c r="Y25" s="92">
        <v>2</v>
      </c>
      <c r="Z25" s="92">
        <v>4</v>
      </c>
      <c r="AA25" s="92">
        <v>2</v>
      </c>
      <c r="AB25" s="92">
        <v>4</v>
      </c>
      <c r="AC25" s="92">
        <v>2</v>
      </c>
      <c r="AD25" s="92">
        <v>4</v>
      </c>
      <c r="AE25" s="92">
        <v>2</v>
      </c>
      <c r="AF25" s="92">
        <v>4</v>
      </c>
      <c r="AG25" s="92"/>
      <c r="AH25" s="92"/>
      <c r="AI25" s="92"/>
      <c r="AJ25" s="92"/>
      <c r="AK25" s="92"/>
      <c r="AL25" s="127"/>
      <c r="AM25" s="265"/>
      <c r="AN25" s="265"/>
      <c r="AO25" s="265"/>
      <c r="AP25" s="265"/>
      <c r="AQ25" s="240"/>
      <c r="AR25" s="240"/>
      <c r="AS25" s="240"/>
      <c r="AT25" s="240"/>
      <c r="AU25" s="241"/>
      <c r="AV25" s="241"/>
      <c r="AW25" s="152">
        <f t="shared" si="7"/>
        <v>28</v>
      </c>
      <c r="AX25" s="63"/>
      <c r="AY25" s="63"/>
      <c r="AZ25" s="63"/>
      <c r="BA25" s="63"/>
      <c r="BB25" s="63"/>
      <c r="BC25" s="63"/>
      <c r="BD25" s="63"/>
      <c r="BE25" s="80"/>
      <c r="BF25" s="152">
        <f t="shared" si="1"/>
        <v>58</v>
      </c>
    </row>
    <row r="26" spans="1:58" ht="24.75" customHeight="1" thickBot="1">
      <c r="A26" s="691"/>
      <c r="B26" s="118" t="s">
        <v>51</v>
      </c>
      <c r="C26" s="314" t="s">
        <v>52</v>
      </c>
      <c r="D26" s="337">
        <f aca="true" t="shared" si="8" ref="D26:AI26">D27+D28</f>
        <v>2</v>
      </c>
      <c r="E26" s="120">
        <f t="shared" si="8"/>
        <v>6</v>
      </c>
      <c r="F26" s="120">
        <f t="shared" si="8"/>
        <v>6</v>
      </c>
      <c r="G26" s="120">
        <f t="shared" si="8"/>
        <v>6</v>
      </c>
      <c r="H26" s="120">
        <f t="shared" si="8"/>
        <v>6</v>
      </c>
      <c r="I26" s="120">
        <f t="shared" si="8"/>
        <v>6</v>
      </c>
      <c r="J26" s="120">
        <f t="shared" si="8"/>
        <v>6</v>
      </c>
      <c r="K26" s="120">
        <f t="shared" si="8"/>
        <v>6</v>
      </c>
      <c r="L26" s="120">
        <f t="shared" si="8"/>
        <v>6</v>
      </c>
      <c r="M26" s="120">
        <f t="shared" si="8"/>
        <v>6</v>
      </c>
      <c r="N26" s="120">
        <f t="shared" si="8"/>
        <v>6</v>
      </c>
      <c r="O26" s="120">
        <f t="shared" si="8"/>
        <v>6</v>
      </c>
      <c r="P26" s="120">
        <f t="shared" si="8"/>
        <v>6</v>
      </c>
      <c r="Q26" s="120">
        <f t="shared" si="8"/>
        <v>4</v>
      </c>
      <c r="R26" s="120">
        <f t="shared" si="8"/>
        <v>6</v>
      </c>
      <c r="S26" s="120">
        <f t="shared" si="8"/>
        <v>6</v>
      </c>
      <c r="T26" s="121">
        <f t="shared" si="8"/>
        <v>6</v>
      </c>
      <c r="U26" s="337">
        <f t="shared" si="8"/>
        <v>96</v>
      </c>
      <c r="V26" s="121">
        <f t="shared" si="8"/>
        <v>0</v>
      </c>
      <c r="W26" s="292">
        <f t="shared" si="8"/>
        <v>0</v>
      </c>
      <c r="X26" s="292">
        <f t="shared" si="8"/>
        <v>0</v>
      </c>
      <c r="Y26" s="292">
        <f t="shared" si="8"/>
        <v>0</v>
      </c>
      <c r="Z26" s="292">
        <f t="shared" si="8"/>
        <v>0</v>
      </c>
      <c r="AA26" s="292">
        <f t="shared" si="8"/>
        <v>0</v>
      </c>
      <c r="AB26" s="292">
        <f t="shared" si="8"/>
        <v>0</v>
      </c>
      <c r="AC26" s="292">
        <f t="shared" si="8"/>
        <v>0</v>
      </c>
      <c r="AD26" s="292">
        <f t="shared" si="8"/>
        <v>0</v>
      </c>
      <c r="AE26" s="292">
        <f t="shared" si="8"/>
        <v>0</v>
      </c>
      <c r="AF26" s="292">
        <f t="shared" si="8"/>
        <v>0</v>
      </c>
      <c r="AG26" s="292">
        <f t="shared" si="8"/>
        <v>0</v>
      </c>
      <c r="AH26" s="292">
        <f t="shared" si="8"/>
        <v>0</v>
      </c>
      <c r="AI26" s="292">
        <f t="shared" si="8"/>
        <v>0</v>
      </c>
      <c r="AJ26" s="292">
        <f aca="true" t="shared" si="9" ref="AJ26:BE26">AJ27+AJ28</f>
        <v>0</v>
      </c>
      <c r="AK26" s="292">
        <f t="shared" si="9"/>
        <v>0</v>
      </c>
      <c r="AL26" s="292">
        <f t="shared" si="9"/>
        <v>0</v>
      </c>
      <c r="AM26" s="292">
        <f t="shared" si="9"/>
        <v>0</v>
      </c>
      <c r="AN26" s="292">
        <f t="shared" si="9"/>
        <v>0</v>
      </c>
      <c r="AO26" s="292">
        <f t="shared" si="9"/>
        <v>0</v>
      </c>
      <c r="AP26" s="292">
        <f t="shared" si="9"/>
        <v>0</v>
      </c>
      <c r="AQ26" s="292">
        <f t="shared" si="9"/>
        <v>0</v>
      </c>
      <c r="AR26" s="292">
        <f t="shared" si="9"/>
        <v>0</v>
      </c>
      <c r="AS26" s="292">
        <f t="shared" si="9"/>
        <v>0</v>
      </c>
      <c r="AT26" s="292">
        <f t="shared" si="9"/>
        <v>0</v>
      </c>
      <c r="AU26" s="292">
        <f t="shared" si="9"/>
        <v>0</v>
      </c>
      <c r="AV26" s="292">
        <f t="shared" si="9"/>
        <v>0</v>
      </c>
      <c r="AW26" s="337">
        <f t="shared" si="9"/>
        <v>0</v>
      </c>
      <c r="AX26" s="121">
        <f t="shared" si="9"/>
        <v>0</v>
      </c>
      <c r="AY26" s="292">
        <f t="shared" si="9"/>
        <v>0</v>
      </c>
      <c r="AZ26" s="292">
        <f t="shared" si="9"/>
        <v>0</v>
      </c>
      <c r="BA26" s="292">
        <f t="shared" si="9"/>
        <v>0</v>
      </c>
      <c r="BB26" s="292">
        <f t="shared" si="9"/>
        <v>0</v>
      </c>
      <c r="BC26" s="292">
        <f t="shared" si="9"/>
        <v>0</v>
      </c>
      <c r="BD26" s="292">
        <f t="shared" si="9"/>
        <v>0</v>
      </c>
      <c r="BE26" s="292">
        <f t="shared" si="9"/>
        <v>0</v>
      </c>
      <c r="BF26" s="152">
        <f t="shared" si="1"/>
        <v>96</v>
      </c>
    </row>
    <row r="27" spans="1:58" ht="24.75" customHeight="1" thickBot="1">
      <c r="A27" s="691"/>
      <c r="B27" s="171" t="s">
        <v>162</v>
      </c>
      <c r="C27" s="321" t="s">
        <v>49</v>
      </c>
      <c r="D27" s="335"/>
      <c r="E27" s="74">
        <v>4</v>
      </c>
      <c r="F27" s="68">
        <v>4</v>
      </c>
      <c r="G27" s="68">
        <v>4</v>
      </c>
      <c r="H27" s="68">
        <v>4</v>
      </c>
      <c r="I27" s="68">
        <v>4</v>
      </c>
      <c r="J27" s="68">
        <v>4</v>
      </c>
      <c r="K27" s="68">
        <v>4</v>
      </c>
      <c r="L27" s="68">
        <v>4</v>
      </c>
      <c r="M27" s="68">
        <v>4</v>
      </c>
      <c r="N27" s="68">
        <v>4</v>
      </c>
      <c r="O27" s="68">
        <v>4</v>
      </c>
      <c r="P27" s="68">
        <v>4</v>
      </c>
      <c r="Q27" s="68">
        <v>4</v>
      </c>
      <c r="R27" s="68">
        <v>4</v>
      </c>
      <c r="S27" s="68">
        <v>4</v>
      </c>
      <c r="T27" s="64">
        <v>4</v>
      </c>
      <c r="U27" s="357">
        <f>SUM(D27:T27)</f>
        <v>64</v>
      </c>
      <c r="V27" s="44"/>
      <c r="W27" s="93"/>
      <c r="X27" s="29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131"/>
      <c r="AM27" s="271"/>
      <c r="AN27" s="271"/>
      <c r="AO27" s="271"/>
      <c r="AP27" s="271"/>
      <c r="AQ27" s="253"/>
      <c r="AR27" s="253"/>
      <c r="AS27" s="253"/>
      <c r="AT27" s="253"/>
      <c r="AU27" s="254"/>
      <c r="AV27" s="254"/>
      <c r="AW27" s="279">
        <f>SUM(X27:AU27)</f>
        <v>0</v>
      </c>
      <c r="AX27" s="44"/>
      <c r="AY27" s="45"/>
      <c r="AZ27" s="45"/>
      <c r="BA27" s="45"/>
      <c r="BB27" s="45"/>
      <c r="BC27" s="45"/>
      <c r="BD27" s="45"/>
      <c r="BE27" s="45"/>
      <c r="BF27" s="152">
        <f t="shared" si="1"/>
        <v>64</v>
      </c>
    </row>
    <row r="28" spans="1:58" ht="24.75" customHeight="1" thickBot="1">
      <c r="A28" s="691"/>
      <c r="B28" s="202" t="s">
        <v>64</v>
      </c>
      <c r="C28" s="322" t="s">
        <v>88</v>
      </c>
      <c r="D28" s="339">
        <v>2</v>
      </c>
      <c r="E28" s="102">
        <v>2</v>
      </c>
      <c r="F28" s="92">
        <v>2</v>
      </c>
      <c r="G28" s="92">
        <v>2</v>
      </c>
      <c r="H28" s="92">
        <v>2</v>
      </c>
      <c r="I28" s="92">
        <v>2</v>
      </c>
      <c r="J28" s="92">
        <v>2</v>
      </c>
      <c r="K28" s="92">
        <v>2</v>
      </c>
      <c r="L28" s="92">
        <v>2</v>
      </c>
      <c r="M28" s="92">
        <v>2</v>
      </c>
      <c r="N28" s="92">
        <v>2</v>
      </c>
      <c r="O28" s="92">
        <v>2</v>
      </c>
      <c r="P28" s="92">
        <v>2</v>
      </c>
      <c r="Q28" s="92"/>
      <c r="R28" s="92">
        <v>2</v>
      </c>
      <c r="S28" s="92">
        <v>2</v>
      </c>
      <c r="T28" s="104">
        <v>2</v>
      </c>
      <c r="U28" s="357">
        <f>SUM(D28:T28)</f>
        <v>32</v>
      </c>
      <c r="V28" s="77"/>
      <c r="W28" s="76"/>
      <c r="X28" s="71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127"/>
      <c r="AM28" s="265"/>
      <c r="AN28" s="265"/>
      <c r="AO28" s="265"/>
      <c r="AP28" s="265"/>
      <c r="AQ28" s="240"/>
      <c r="AR28" s="240"/>
      <c r="AS28" s="240"/>
      <c r="AT28" s="240"/>
      <c r="AU28" s="241"/>
      <c r="AV28" s="241"/>
      <c r="AW28" s="281"/>
      <c r="AX28" s="77"/>
      <c r="AY28" s="78"/>
      <c r="AZ28" s="78"/>
      <c r="BA28" s="78"/>
      <c r="BB28" s="78"/>
      <c r="BC28" s="78"/>
      <c r="BD28" s="78"/>
      <c r="BE28" s="78"/>
      <c r="BF28" s="152">
        <f t="shared" si="1"/>
        <v>32</v>
      </c>
    </row>
    <row r="29" spans="1:58" ht="24.75" customHeight="1" thickBot="1">
      <c r="A29" s="691"/>
      <c r="B29" s="118" t="s">
        <v>19</v>
      </c>
      <c r="C29" s="314" t="s">
        <v>20</v>
      </c>
      <c r="D29" s="337">
        <f>D30+D38</f>
        <v>12</v>
      </c>
      <c r="E29" s="120">
        <f aca="true" t="shared" si="10" ref="E29:BE29">E30+E38</f>
        <v>10</v>
      </c>
      <c r="F29" s="120">
        <f t="shared" si="10"/>
        <v>10</v>
      </c>
      <c r="G29" s="120">
        <f t="shared" si="10"/>
        <v>10</v>
      </c>
      <c r="H29" s="120">
        <f t="shared" si="10"/>
        <v>10</v>
      </c>
      <c r="I29" s="120">
        <f t="shared" si="10"/>
        <v>10</v>
      </c>
      <c r="J29" s="120">
        <f t="shared" si="10"/>
        <v>10</v>
      </c>
      <c r="K29" s="120">
        <f t="shared" si="10"/>
        <v>10</v>
      </c>
      <c r="L29" s="120">
        <f t="shared" si="10"/>
        <v>12</v>
      </c>
      <c r="M29" s="120">
        <f t="shared" si="10"/>
        <v>10</v>
      </c>
      <c r="N29" s="120">
        <f t="shared" si="10"/>
        <v>12</v>
      </c>
      <c r="O29" s="120">
        <f t="shared" si="10"/>
        <v>12</v>
      </c>
      <c r="P29" s="120">
        <f t="shared" si="10"/>
        <v>12</v>
      </c>
      <c r="Q29" s="120">
        <f t="shared" si="10"/>
        <v>18</v>
      </c>
      <c r="R29" s="120">
        <f t="shared" si="10"/>
        <v>14</v>
      </c>
      <c r="S29" s="120">
        <f t="shared" si="10"/>
        <v>12</v>
      </c>
      <c r="T29" s="121">
        <f t="shared" si="10"/>
        <v>14</v>
      </c>
      <c r="U29" s="337">
        <f t="shared" si="10"/>
        <v>198</v>
      </c>
      <c r="V29" s="120">
        <f t="shared" si="10"/>
        <v>0</v>
      </c>
      <c r="W29" s="120">
        <f t="shared" si="10"/>
        <v>0</v>
      </c>
      <c r="X29" s="120">
        <f t="shared" si="10"/>
        <v>24</v>
      </c>
      <c r="Y29" s="120">
        <f t="shared" si="10"/>
        <v>26</v>
      </c>
      <c r="Z29" s="120">
        <f t="shared" si="10"/>
        <v>24</v>
      </c>
      <c r="AA29" s="120">
        <f t="shared" si="10"/>
        <v>26</v>
      </c>
      <c r="AB29" s="120">
        <f t="shared" si="10"/>
        <v>24</v>
      </c>
      <c r="AC29" s="120">
        <f t="shared" si="10"/>
        <v>26</v>
      </c>
      <c r="AD29" s="120">
        <f t="shared" si="10"/>
        <v>24</v>
      </c>
      <c r="AE29" s="120">
        <f t="shared" si="10"/>
        <v>26</v>
      </c>
      <c r="AF29" s="120">
        <f t="shared" si="10"/>
        <v>22</v>
      </c>
      <c r="AG29" s="120">
        <f t="shared" si="10"/>
        <v>34</v>
      </c>
      <c r="AH29" s="120">
        <f t="shared" si="10"/>
        <v>36</v>
      </c>
      <c r="AI29" s="120">
        <f t="shared" si="10"/>
        <v>36</v>
      </c>
      <c r="AJ29" s="120">
        <f t="shared" si="10"/>
        <v>36</v>
      </c>
      <c r="AK29" s="120">
        <f t="shared" si="10"/>
        <v>36</v>
      </c>
      <c r="AL29" s="120">
        <f t="shared" si="10"/>
        <v>36</v>
      </c>
      <c r="AM29" s="120">
        <f t="shared" si="10"/>
        <v>0</v>
      </c>
      <c r="AN29" s="120">
        <f t="shared" si="10"/>
        <v>0</v>
      </c>
      <c r="AO29" s="120">
        <f t="shared" si="10"/>
        <v>0</v>
      </c>
      <c r="AP29" s="120">
        <f t="shared" si="10"/>
        <v>0</v>
      </c>
      <c r="AQ29" s="120">
        <f t="shared" si="10"/>
        <v>0</v>
      </c>
      <c r="AR29" s="120">
        <f t="shared" si="10"/>
        <v>0</v>
      </c>
      <c r="AS29" s="120">
        <f t="shared" si="10"/>
        <v>0</v>
      </c>
      <c r="AT29" s="120">
        <f t="shared" si="10"/>
        <v>0</v>
      </c>
      <c r="AU29" s="120">
        <f t="shared" si="10"/>
        <v>0</v>
      </c>
      <c r="AV29" s="121">
        <f t="shared" si="10"/>
        <v>0</v>
      </c>
      <c r="AW29" s="337">
        <f>AW30+AW38</f>
        <v>436</v>
      </c>
      <c r="AX29" s="120">
        <f t="shared" si="10"/>
        <v>0</v>
      </c>
      <c r="AY29" s="120">
        <f t="shared" si="10"/>
        <v>0</v>
      </c>
      <c r="AZ29" s="120">
        <f t="shared" si="10"/>
        <v>0</v>
      </c>
      <c r="BA29" s="120">
        <f t="shared" si="10"/>
        <v>0</v>
      </c>
      <c r="BB29" s="120">
        <f t="shared" si="10"/>
        <v>0</v>
      </c>
      <c r="BC29" s="120">
        <f t="shared" si="10"/>
        <v>0</v>
      </c>
      <c r="BD29" s="120">
        <f t="shared" si="10"/>
        <v>0</v>
      </c>
      <c r="BE29" s="120">
        <f t="shared" si="10"/>
        <v>0</v>
      </c>
      <c r="BF29" s="152">
        <f t="shared" si="1"/>
        <v>634</v>
      </c>
    </row>
    <row r="30" spans="1:58" ht="32.25" customHeight="1" thickBot="1">
      <c r="A30" s="691"/>
      <c r="B30" s="231" t="s">
        <v>163</v>
      </c>
      <c r="C30" s="323" t="s">
        <v>164</v>
      </c>
      <c r="D30" s="340">
        <f>D31+D33+D35+D36+D37+D32</f>
        <v>8</v>
      </c>
      <c r="E30" s="230">
        <f aca="true" t="shared" si="11" ref="E30:BE30">E31+E33+E35+E36+E37+E32</f>
        <v>6</v>
      </c>
      <c r="F30" s="230">
        <f t="shared" si="11"/>
        <v>6</v>
      </c>
      <c r="G30" s="230">
        <f t="shared" si="11"/>
        <v>6</v>
      </c>
      <c r="H30" s="230">
        <f t="shared" si="11"/>
        <v>6</v>
      </c>
      <c r="I30" s="230">
        <f t="shared" si="11"/>
        <v>6</v>
      </c>
      <c r="J30" s="230">
        <f t="shared" si="11"/>
        <v>6</v>
      </c>
      <c r="K30" s="230">
        <f t="shared" si="11"/>
        <v>6</v>
      </c>
      <c r="L30" s="230">
        <f t="shared" si="11"/>
        <v>8</v>
      </c>
      <c r="M30" s="230">
        <f t="shared" si="11"/>
        <v>8</v>
      </c>
      <c r="N30" s="230">
        <f t="shared" si="11"/>
        <v>10</v>
      </c>
      <c r="O30" s="230">
        <f t="shared" si="11"/>
        <v>10</v>
      </c>
      <c r="P30" s="230">
        <f t="shared" si="11"/>
        <v>8</v>
      </c>
      <c r="Q30" s="230">
        <f t="shared" si="11"/>
        <v>10</v>
      </c>
      <c r="R30" s="230">
        <f t="shared" si="11"/>
        <v>14</v>
      </c>
      <c r="S30" s="230">
        <f t="shared" si="11"/>
        <v>12</v>
      </c>
      <c r="T30" s="366">
        <f t="shared" si="11"/>
        <v>14</v>
      </c>
      <c r="U30" s="340">
        <f t="shared" si="11"/>
        <v>144</v>
      </c>
      <c r="V30" s="230">
        <f t="shared" si="11"/>
        <v>0</v>
      </c>
      <c r="W30" s="230">
        <f t="shared" si="11"/>
        <v>0</v>
      </c>
      <c r="X30" s="230">
        <f>X31+X32+X33+X34+X35+X36+X37</f>
        <v>18</v>
      </c>
      <c r="Y30" s="230">
        <f aca="true" t="shared" si="12" ref="Y30:AW30">Y31+Y32+Y33+Y34+Y35+Y36+Y37</f>
        <v>18</v>
      </c>
      <c r="Z30" s="230">
        <f t="shared" si="12"/>
        <v>18</v>
      </c>
      <c r="AA30" s="230">
        <f t="shared" si="12"/>
        <v>18</v>
      </c>
      <c r="AB30" s="230">
        <f t="shared" si="12"/>
        <v>18</v>
      </c>
      <c r="AC30" s="230">
        <f t="shared" si="12"/>
        <v>18</v>
      </c>
      <c r="AD30" s="230">
        <f t="shared" si="12"/>
        <v>18</v>
      </c>
      <c r="AE30" s="230">
        <f t="shared" si="12"/>
        <v>18</v>
      </c>
      <c r="AF30" s="230">
        <f t="shared" si="12"/>
        <v>16</v>
      </c>
      <c r="AG30" s="230">
        <f t="shared" si="12"/>
        <v>24</v>
      </c>
      <c r="AH30" s="230">
        <f t="shared" si="12"/>
        <v>12</v>
      </c>
      <c r="AI30" s="230">
        <f t="shared" si="12"/>
        <v>0</v>
      </c>
      <c r="AJ30" s="230">
        <f t="shared" si="12"/>
        <v>24</v>
      </c>
      <c r="AK30" s="230">
        <f t="shared" si="12"/>
        <v>36</v>
      </c>
      <c r="AL30" s="230">
        <f t="shared" si="12"/>
        <v>24</v>
      </c>
      <c r="AM30" s="230">
        <f t="shared" si="12"/>
        <v>0</v>
      </c>
      <c r="AN30" s="230">
        <f t="shared" si="12"/>
        <v>0</v>
      </c>
      <c r="AO30" s="230">
        <f t="shared" si="12"/>
        <v>0</v>
      </c>
      <c r="AP30" s="230">
        <f t="shared" si="12"/>
        <v>0</v>
      </c>
      <c r="AQ30" s="230">
        <f t="shared" si="12"/>
        <v>0</v>
      </c>
      <c r="AR30" s="230">
        <f t="shared" si="12"/>
        <v>0</v>
      </c>
      <c r="AS30" s="230">
        <f t="shared" si="12"/>
        <v>0</v>
      </c>
      <c r="AT30" s="230">
        <f t="shared" si="12"/>
        <v>0</v>
      </c>
      <c r="AU30" s="230">
        <f t="shared" si="12"/>
        <v>0</v>
      </c>
      <c r="AV30" s="366">
        <f t="shared" si="12"/>
        <v>0</v>
      </c>
      <c r="AW30" s="340">
        <f t="shared" si="12"/>
        <v>280</v>
      </c>
      <c r="AX30" s="230">
        <f t="shared" si="11"/>
        <v>0</v>
      </c>
      <c r="AY30" s="230">
        <f t="shared" si="11"/>
        <v>0</v>
      </c>
      <c r="AZ30" s="230">
        <f t="shared" si="11"/>
        <v>0</v>
      </c>
      <c r="BA30" s="230">
        <f t="shared" si="11"/>
        <v>0</v>
      </c>
      <c r="BB30" s="230">
        <f t="shared" si="11"/>
        <v>0</v>
      </c>
      <c r="BC30" s="230">
        <f t="shared" si="11"/>
        <v>0</v>
      </c>
      <c r="BD30" s="230">
        <f t="shared" si="11"/>
        <v>0</v>
      </c>
      <c r="BE30" s="230">
        <f t="shared" si="11"/>
        <v>0</v>
      </c>
      <c r="BF30" s="152">
        <f t="shared" si="1"/>
        <v>424</v>
      </c>
    </row>
    <row r="31" spans="1:58" ht="24.75" customHeight="1" thickBot="1">
      <c r="A31" s="691"/>
      <c r="B31" s="220" t="s">
        <v>165</v>
      </c>
      <c r="C31" s="324" t="s">
        <v>166</v>
      </c>
      <c r="D31" s="341">
        <v>8</v>
      </c>
      <c r="E31" s="287">
        <v>6</v>
      </c>
      <c r="F31" s="287">
        <v>6</v>
      </c>
      <c r="G31" s="287">
        <v>6</v>
      </c>
      <c r="H31" s="287">
        <v>6</v>
      </c>
      <c r="I31" s="287">
        <v>6</v>
      </c>
      <c r="J31" s="287">
        <v>6</v>
      </c>
      <c r="K31" s="287">
        <v>6</v>
      </c>
      <c r="L31" s="287">
        <v>8</v>
      </c>
      <c r="M31" s="287">
        <v>8</v>
      </c>
      <c r="N31" s="287">
        <v>10</v>
      </c>
      <c r="O31" s="287">
        <v>10</v>
      </c>
      <c r="P31" s="287">
        <v>8</v>
      </c>
      <c r="Q31" s="287">
        <v>10</v>
      </c>
      <c r="R31" s="287">
        <v>14</v>
      </c>
      <c r="S31" s="287">
        <v>12</v>
      </c>
      <c r="T31" s="288">
        <v>8</v>
      </c>
      <c r="U31" s="341">
        <f aca="true" t="shared" si="13" ref="U31:U37">SUM(D31:T31)</f>
        <v>138</v>
      </c>
      <c r="V31" s="287"/>
      <c r="W31" s="289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73"/>
      <c r="AN31" s="273"/>
      <c r="AO31" s="273"/>
      <c r="AP31" s="273"/>
      <c r="AQ31" s="256"/>
      <c r="AR31" s="256"/>
      <c r="AS31" s="256"/>
      <c r="AT31" s="256"/>
      <c r="AU31" s="257"/>
      <c r="AV31" s="264"/>
      <c r="AW31" s="290">
        <f aca="true" t="shared" si="14" ref="AW31:AW37">SUM(X31:AU31)</f>
        <v>0</v>
      </c>
      <c r="AX31" s="287"/>
      <c r="AY31" s="287"/>
      <c r="AZ31" s="287"/>
      <c r="BA31" s="287"/>
      <c r="BB31" s="287"/>
      <c r="BC31" s="287"/>
      <c r="BD31" s="287"/>
      <c r="BE31" s="288"/>
      <c r="BF31" s="152">
        <f t="shared" si="1"/>
        <v>138</v>
      </c>
    </row>
    <row r="32" spans="1:58" ht="24.75" customHeight="1" thickBot="1">
      <c r="A32" s="691"/>
      <c r="B32" s="220"/>
      <c r="C32" s="317" t="s">
        <v>57</v>
      </c>
      <c r="D32" s="341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300">
        <v>6</v>
      </c>
      <c r="U32" s="341">
        <f t="shared" si="13"/>
        <v>6</v>
      </c>
      <c r="V32" s="287"/>
      <c r="W32" s="289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73"/>
      <c r="AN32" s="273"/>
      <c r="AO32" s="273"/>
      <c r="AP32" s="273"/>
      <c r="AQ32" s="256"/>
      <c r="AR32" s="256"/>
      <c r="AS32" s="256"/>
      <c r="AT32" s="256"/>
      <c r="AU32" s="257"/>
      <c r="AV32" s="264"/>
      <c r="AW32" s="290">
        <f t="shared" si="14"/>
        <v>0</v>
      </c>
      <c r="AX32" s="287"/>
      <c r="AY32" s="287"/>
      <c r="AZ32" s="287"/>
      <c r="BA32" s="287"/>
      <c r="BB32" s="287"/>
      <c r="BC32" s="287"/>
      <c r="BD32" s="287"/>
      <c r="BE32" s="288"/>
      <c r="BF32" s="152">
        <f t="shared" si="1"/>
        <v>6</v>
      </c>
    </row>
    <row r="33" spans="1:58" ht="24.75" customHeight="1" thickBot="1">
      <c r="A33" s="691"/>
      <c r="B33" s="195" t="s">
        <v>167</v>
      </c>
      <c r="C33" s="325" t="s">
        <v>168</v>
      </c>
      <c r="D33" s="342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6"/>
      <c r="U33" s="341">
        <f t="shared" si="13"/>
        <v>0</v>
      </c>
      <c r="V33" s="225"/>
      <c r="W33" s="227"/>
      <c r="X33" s="225">
        <v>18</v>
      </c>
      <c r="Y33" s="225">
        <v>18</v>
      </c>
      <c r="Z33" s="225">
        <v>18</v>
      </c>
      <c r="AA33" s="225">
        <v>18</v>
      </c>
      <c r="AB33" s="225">
        <v>18</v>
      </c>
      <c r="AC33" s="225">
        <v>18</v>
      </c>
      <c r="AD33" s="225">
        <v>18</v>
      </c>
      <c r="AE33" s="225">
        <v>18</v>
      </c>
      <c r="AF33" s="225">
        <v>10</v>
      </c>
      <c r="AG33" s="225"/>
      <c r="AH33" s="225"/>
      <c r="AI33" s="225"/>
      <c r="AJ33" s="225"/>
      <c r="AK33" s="225"/>
      <c r="AL33" s="225"/>
      <c r="AM33" s="267"/>
      <c r="AN33" s="267"/>
      <c r="AO33" s="267"/>
      <c r="AP33" s="267"/>
      <c r="AQ33" s="244"/>
      <c r="AR33" s="244"/>
      <c r="AS33" s="244"/>
      <c r="AT33" s="244"/>
      <c r="AU33" s="245"/>
      <c r="AV33" s="262"/>
      <c r="AW33" s="290">
        <f t="shared" si="14"/>
        <v>154</v>
      </c>
      <c r="AX33" s="225"/>
      <c r="AY33" s="225"/>
      <c r="AZ33" s="225"/>
      <c r="BA33" s="225"/>
      <c r="BB33" s="225"/>
      <c r="BC33" s="225"/>
      <c r="BD33" s="225"/>
      <c r="BE33" s="226"/>
      <c r="BF33" s="152">
        <f t="shared" si="1"/>
        <v>154</v>
      </c>
    </row>
    <row r="34" spans="1:58" ht="24.75" customHeight="1" thickBot="1">
      <c r="A34" s="691"/>
      <c r="B34" s="195"/>
      <c r="C34" s="317" t="s">
        <v>57</v>
      </c>
      <c r="D34" s="342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6"/>
      <c r="U34" s="341"/>
      <c r="V34" s="225"/>
      <c r="W34" s="227"/>
      <c r="X34" s="225"/>
      <c r="Y34" s="225"/>
      <c r="Z34" s="225"/>
      <c r="AA34" s="225"/>
      <c r="AB34" s="225"/>
      <c r="AC34" s="225"/>
      <c r="AD34" s="225"/>
      <c r="AE34" s="225"/>
      <c r="AF34" s="225"/>
      <c r="AG34" s="183">
        <v>6</v>
      </c>
      <c r="AH34" s="225"/>
      <c r="AI34" s="225"/>
      <c r="AJ34" s="225"/>
      <c r="AK34" s="225"/>
      <c r="AL34" s="225"/>
      <c r="AM34" s="267"/>
      <c r="AN34" s="267"/>
      <c r="AO34" s="267"/>
      <c r="AP34" s="267"/>
      <c r="AQ34" s="244"/>
      <c r="AR34" s="244"/>
      <c r="AS34" s="244"/>
      <c r="AT34" s="244"/>
      <c r="AU34" s="245"/>
      <c r="AV34" s="262"/>
      <c r="AW34" s="290">
        <f t="shared" si="14"/>
        <v>6</v>
      </c>
      <c r="AX34" s="225"/>
      <c r="AY34" s="225"/>
      <c r="AZ34" s="225"/>
      <c r="BA34" s="225"/>
      <c r="BB34" s="225"/>
      <c r="BC34" s="225"/>
      <c r="BD34" s="225"/>
      <c r="BE34" s="226"/>
      <c r="BF34" s="152">
        <f t="shared" si="1"/>
        <v>6</v>
      </c>
    </row>
    <row r="35" spans="1:58" ht="24.75" customHeight="1" thickBot="1">
      <c r="A35" s="691"/>
      <c r="B35" s="195" t="s">
        <v>169</v>
      </c>
      <c r="C35" s="326" t="s">
        <v>55</v>
      </c>
      <c r="D35" s="342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6"/>
      <c r="U35" s="341">
        <f t="shared" si="13"/>
        <v>0</v>
      </c>
      <c r="V35" s="225"/>
      <c r="W35" s="227"/>
      <c r="X35" s="225"/>
      <c r="Y35" s="225"/>
      <c r="Z35" s="225"/>
      <c r="AA35" s="225"/>
      <c r="AB35" s="225"/>
      <c r="AC35" s="225"/>
      <c r="AD35" s="225"/>
      <c r="AE35" s="225"/>
      <c r="AF35" s="225">
        <v>6</v>
      </c>
      <c r="AG35" s="225">
        <v>18</v>
      </c>
      <c r="AH35" s="225">
        <v>12</v>
      </c>
      <c r="AI35" s="225"/>
      <c r="AJ35" s="225"/>
      <c r="AK35" s="225"/>
      <c r="AL35" s="225"/>
      <c r="AM35" s="267"/>
      <c r="AN35" s="267"/>
      <c r="AO35" s="267"/>
      <c r="AP35" s="267"/>
      <c r="AQ35" s="244"/>
      <c r="AR35" s="244"/>
      <c r="AS35" s="244"/>
      <c r="AT35" s="244"/>
      <c r="AU35" s="245"/>
      <c r="AV35" s="262"/>
      <c r="AW35" s="290">
        <f t="shared" si="14"/>
        <v>36</v>
      </c>
      <c r="AX35" s="225"/>
      <c r="AY35" s="225"/>
      <c r="AZ35" s="225"/>
      <c r="BA35" s="225"/>
      <c r="BB35" s="225"/>
      <c r="BC35" s="225"/>
      <c r="BD35" s="225"/>
      <c r="BE35" s="226"/>
      <c r="BF35" s="152">
        <f t="shared" si="1"/>
        <v>36</v>
      </c>
    </row>
    <row r="36" spans="1:58" ht="24.75" customHeight="1" thickBot="1">
      <c r="A36" s="691"/>
      <c r="B36" s="221" t="s">
        <v>170</v>
      </c>
      <c r="C36" s="327" t="s">
        <v>56</v>
      </c>
      <c r="D36" s="343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5"/>
      <c r="U36" s="341">
        <f t="shared" si="13"/>
        <v>0</v>
      </c>
      <c r="V36" s="304"/>
      <c r="W36" s="306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>
        <v>24</v>
      </c>
      <c r="AK36" s="304">
        <v>36</v>
      </c>
      <c r="AL36" s="304">
        <v>12</v>
      </c>
      <c r="AM36" s="274"/>
      <c r="AN36" s="274"/>
      <c r="AO36" s="274"/>
      <c r="AP36" s="274"/>
      <c r="AQ36" s="258"/>
      <c r="AR36" s="258"/>
      <c r="AS36" s="258"/>
      <c r="AT36" s="258"/>
      <c r="AU36" s="259"/>
      <c r="AV36" s="262"/>
      <c r="AW36" s="290">
        <f t="shared" si="14"/>
        <v>72</v>
      </c>
      <c r="AX36" s="222">
        <f aca="true" t="shared" si="15" ref="AX36:BE36">AX37+AX39+AX40+AX41+AX42</f>
        <v>0</v>
      </c>
      <c r="AY36" s="222">
        <f t="shared" si="15"/>
        <v>0</v>
      </c>
      <c r="AZ36" s="222">
        <f t="shared" si="15"/>
        <v>0</v>
      </c>
      <c r="BA36" s="222">
        <f t="shared" si="15"/>
        <v>0</v>
      </c>
      <c r="BB36" s="222">
        <f t="shared" si="15"/>
        <v>0</v>
      </c>
      <c r="BC36" s="222">
        <f t="shared" si="15"/>
        <v>0</v>
      </c>
      <c r="BD36" s="222">
        <f t="shared" si="15"/>
        <v>0</v>
      </c>
      <c r="BE36" s="223">
        <f t="shared" si="15"/>
        <v>0</v>
      </c>
      <c r="BF36" s="152">
        <f t="shared" si="1"/>
        <v>72</v>
      </c>
    </row>
    <row r="37" spans="1:58" ht="24.75" customHeight="1" thickBot="1">
      <c r="A37" s="691"/>
      <c r="B37" s="232"/>
      <c r="C37" s="311" t="s">
        <v>171</v>
      </c>
      <c r="D37" s="344"/>
      <c r="E37" s="3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84"/>
      <c r="U37" s="341">
        <f t="shared" si="13"/>
        <v>0</v>
      </c>
      <c r="V37" s="278"/>
      <c r="W37" s="293"/>
      <c r="X37" s="278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302">
        <v>12</v>
      </c>
      <c r="AM37" s="275"/>
      <c r="AN37" s="275"/>
      <c r="AO37" s="275"/>
      <c r="AP37" s="275"/>
      <c r="AQ37" s="260"/>
      <c r="AR37" s="260"/>
      <c r="AS37" s="260"/>
      <c r="AT37" s="260"/>
      <c r="AU37" s="261"/>
      <c r="AV37" s="261"/>
      <c r="AW37" s="290">
        <f t="shared" si="14"/>
        <v>12</v>
      </c>
      <c r="AX37" s="278"/>
      <c r="AY37" s="234"/>
      <c r="AZ37" s="234"/>
      <c r="BA37" s="234"/>
      <c r="BB37" s="234"/>
      <c r="BC37" s="234"/>
      <c r="BD37" s="234"/>
      <c r="BE37" s="234"/>
      <c r="BF37" s="152">
        <f t="shared" si="1"/>
        <v>12</v>
      </c>
    </row>
    <row r="38" spans="1:58" ht="33.75" customHeight="1" thickBot="1">
      <c r="A38" s="691"/>
      <c r="B38" s="307" t="s">
        <v>139</v>
      </c>
      <c r="C38" s="328" t="s">
        <v>140</v>
      </c>
      <c r="D38" s="345">
        <f>D39+D40+D41+D42</f>
        <v>4</v>
      </c>
      <c r="E38" s="308">
        <f aca="true" t="shared" si="16" ref="E38:BE38">E39+E40+E41+E42</f>
        <v>4</v>
      </c>
      <c r="F38" s="308">
        <f t="shared" si="16"/>
        <v>4</v>
      </c>
      <c r="G38" s="308">
        <f t="shared" si="16"/>
        <v>4</v>
      </c>
      <c r="H38" s="308">
        <f t="shared" si="16"/>
        <v>4</v>
      </c>
      <c r="I38" s="308">
        <f t="shared" si="16"/>
        <v>4</v>
      </c>
      <c r="J38" s="308">
        <f t="shared" si="16"/>
        <v>4</v>
      </c>
      <c r="K38" s="308">
        <f t="shared" si="16"/>
        <v>4</v>
      </c>
      <c r="L38" s="308">
        <f t="shared" si="16"/>
        <v>4</v>
      </c>
      <c r="M38" s="308">
        <f t="shared" si="16"/>
        <v>2</v>
      </c>
      <c r="N38" s="308">
        <f t="shared" si="16"/>
        <v>2</v>
      </c>
      <c r="O38" s="308">
        <f t="shared" si="16"/>
        <v>2</v>
      </c>
      <c r="P38" s="308">
        <f t="shared" si="16"/>
        <v>4</v>
      </c>
      <c r="Q38" s="308">
        <f t="shared" si="16"/>
        <v>8</v>
      </c>
      <c r="R38" s="308">
        <f t="shared" si="16"/>
        <v>0</v>
      </c>
      <c r="S38" s="308">
        <f t="shared" si="16"/>
        <v>0</v>
      </c>
      <c r="T38" s="367">
        <f t="shared" si="16"/>
        <v>0</v>
      </c>
      <c r="U38" s="345">
        <f t="shared" si="16"/>
        <v>54</v>
      </c>
      <c r="V38" s="308">
        <f t="shared" si="16"/>
        <v>0</v>
      </c>
      <c r="W38" s="308">
        <f t="shared" si="16"/>
        <v>0</v>
      </c>
      <c r="X38" s="308">
        <f t="shared" si="16"/>
        <v>6</v>
      </c>
      <c r="Y38" s="308">
        <f t="shared" si="16"/>
        <v>8</v>
      </c>
      <c r="Z38" s="308">
        <f t="shared" si="16"/>
        <v>6</v>
      </c>
      <c r="AA38" s="308">
        <f t="shared" si="16"/>
        <v>8</v>
      </c>
      <c r="AB38" s="308">
        <f t="shared" si="16"/>
        <v>6</v>
      </c>
      <c r="AC38" s="308">
        <f t="shared" si="16"/>
        <v>8</v>
      </c>
      <c r="AD38" s="308">
        <f t="shared" si="16"/>
        <v>6</v>
      </c>
      <c r="AE38" s="308">
        <f t="shared" si="16"/>
        <v>8</v>
      </c>
      <c r="AF38" s="308">
        <f t="shared" si="16"/>
        <v>6</v>
      </c>
      <c r="AG38" s="308">
        <f t="shared" si="16"/>
        <v>10</v>
      </c>
      <c r="AH38" s="308">
        <f t="shared" si="16"/>
        <v>24</v>
      </c>
      <c r="AI38" s="308">
        <f t="shared" si="16"/>
        <v>36</v>
      </c>
      <c r="AJ38" s="308">
        <f t="shared" si="16"/>
        <v>12</v>
      </c>
      <c r="AK38" s="308">
        <f t="shared" si="16"/>
        <v>0</v>
      </c>
      <c r="AL38" s="308">
        <f t="shared" si="16"/>
        <v>12</v>
      </c>
      <c r="AM38" s="308">
        <f t="shared" si="16"/>
        <v>0</v>
      </c>
      <c r="AN38" s="308">
        <f t="shared" si="16"/>
        <v>0</v>
      </c>
      <c r="AO38" s="308">
        <f t="shared" si="16"/>
        <v>0</v>
      </c>
      <c r="AP38" s="308">
        <f t="shared" si="16"/>
        <v>0</v>
      </c>
      <c r="AQ38" s="308">
        <f t="shared" si="16"/>
        <v>0</v>
      </c>
      <c r="AR38" s="308">
        <f t="shared" si="16"/>
        <v>0</v>
      </c>
      <c r="AS38" s="308">
        <f t="shared" si="16"/>
        <v>0</v>
      </c>
      <c r="AT38" s="308">
        <f t="shared" si="16"/>
        <v>0</v>
      </c>
      <c r="AU38" s="308">
        <f t="shared" si="16"/>
        <v>0</v>
      </c>
      <c r="AV38" s="367">
        <f t="shared" si="16"/>
        <v>0</v>
      </c>
      <c r="AW38" s="345">
        <f t="shared" si="16"/>
        <v>156</v>
      </c>
      <c r="AX38" s="308">
        <f t="shared" si="16"/>
        <v>0</v>
      </c>
      <c r="AY38" s="308">
        <f t="shared" si="16"/>
        <v>0</v>
      </c>
      <c r="AZ38" s="308">
        <f t="shared" si="16"/>
        <v>0</v>
      </c>
      <c r="BA38" s="308">
        <f t="shared" si="16"/>
        <v>0</v>
      </c>
      <c r="BB38" s="308">
        <f t="shared" si="16"/>
        <v>0</v>
      </c>
      <c r="BC38" s="308">
        <f t="shared" si="16"/>
        <v>0</v>
      </c>
      <c r="BD38" s="308">
        <f t="shared" si="16"/>
        <v>0</v>
      </c>
      <c r="BE38" s="308">
        <f t="shared" si="16"/>
        <v>0</v>
      </c>
      <c r="BF38" s="152">
        <f t="shared" si="1"/>
        <v>210</v>
      </c>
    </row>
    <row r="39" spans="1:58" ht="24.75" customHeight="1" thickBot="1">
      <c r="A39" s="691"/>
      <c r="B39" s="224" t="s">
        <v>143</v>
      </c>
      <c r="C39" s="329" t="s">
        <v>144</v>
      </c>
      <c r="D39" s="346">
        <v>4</v>
      </c>
      <c r="E39" s="134">
        <v>4</v>
      </c>
      <c r="F39" s="111">
        <v>4</v>
      </c>
      <c r="G39" s="111">
        <v>4</v>
      </c>
      <c r="H39" s="111">
        <v>4</v>
      </c>
      <c r="I39" s="111">
        <v>4</v>
      </c>
      <c r="J39" s="111">
        <v>4</v>
      </c>
      <c r="K39" s="111">
        <v>4</v>
      </c>
      <c r="L39" s="111">
        <v>4</v>
      </c>
      <c r="M39" s="111">
        <v>2</v>
      </c>
      <c r="N39" s="111">
        <v>2</v>
      </c>
      <c r="O39" s="111">
        <v>2</v>
      </c>
      <c r="P39" s="111">
        <v>4</v>
      </c>
      <c r="Q39" s="111">
        <v>2</v>
      </c>
      <c r="R39" s="111"/>
      <c r="S39" s="111"/>
      <c r="T39" s="82"/>
      <c r="U39" s="358">
        <f>SUM(D39:T39)</f>
        <v>48</v>
      </c>
      <c r="V39" s="134"/>
      <c r="W39" s="137"/>
      <c r="X39" s="134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276"/>
      <c r="AN39" s="276"/>
      <c r="AO39" s="276"/>
      <c r="AP39" s="276"/>
      <c r="AQ39" s="246"/>
      <c r="AR39" s="246"/>
      <c r="AS39" s="246"/>
      <c r="AT39" s="246"/>
      <c r="AU39" s="262"/>
      <c r="AV39" s="262"/>
      <c r="AW39" s="280">
        <f>SUM(X39:AU39)</f>
        <v>0</v>
      </c>
      <c r="AX39" s="134"/>
      <c r="AY39" s="111"/>
      <c r="AZ39" s="111"/>
      <c r="BA39" s="111"/>
      <c r="BB39" s="111"/>
      <c r="BC39" s="111"/>
      <c r="BD39" s="111"/>
      <c r="BE39" s="111"/>
      <c r="BF39" s="152">
        <f t="shared" si="1"/>
        <v>48</v>
      </c>
    </row>
    <row r="40" spans="1:58" ht="24.75" customHeight="1" thickBot="1">
      <c r="A40" s="691"/>
      <c r="B40" s="235" t="s">
        <v>172</v>
      </c>
      <c r="C40" s="330" t="s">
        <v>55</v>
      </c>
      <c r="D40" s="347"/>
      <c r="E40" s="133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301">
        <v>6</v>
      </c>
      <c r="R40" s="112"/>
      <c r="S40" s="112"/>
      <c r="T40" s="145"/>
      <c r="U40" s="370">
        <f>SUM(D40:T40)</f>
        <v>6</v>
      </c>
      <c r="V40" s="133"/>
      <c r="W40" s="136"/>
      <c r="X40" s="133">
        <v>6</v>
      </c>
      <c r="Y40" s="112">
        <v>8</v>
      </c>
      <c r="Z40" s="112">
        <v>6</v>
      </c>
      <c r="AA40" s="112">
        <v>8</v>
      </c>
      <c r="AB40" s="112">
        <v>6</v>
      </c>
      <c r="AC40" s="112">
        <v>8</v>
      </c>
      <c r="AD40" s="112">
        <v>6</v>
      </c>
      <c r="AE40" s="112">
        <v>8</v>
      </c>
      <c r="AF40" s="112">
        <v>6</v>
      </c>
      <c r="AG40" s="112">
        <v>10</v>
      </c>
      <c r="AH40" s="112"/>
      <c r="AI40" s="112"/>
      <c r="AJ40" s="112"/>
      <c r="AK40" s="112"/>
      <c r="AL40" s="112"/>
      <c r="AM40" s="277"/>
      <c r="AN40" s="277"/>
      <c r="AO40" s="277"/>
      <c r="AP40" s="277"/>
      <c r="AQ40" s="263"/>
      <c r="AR40" s="263"/>
      <c r="AS40" s="263"/>
      <c r="AT40" s="263"/>
      <c r="AU40" s="264"/>
      <c r="AV40" s="262"/>
      <c r="AW40" s="185">
        <f>SUM(X40:AU40)</f>
        <v>72</v>
      </c>
      <c r="AX40" s="133"/>
      <c r="AY40" s="112"/>
      <c r="AZ40" s="112"/>
      <c r="BA40" s="112"/>
      <c r="BB40" s="112"/>
      <c r="BC40" s="112"/>
      <c r="BD40" s="112"/>
      <c r="BE40" s="145"/>
      <c r="BF40" s="152">
        <f t="shared" si="1"/>
        <v>78</v>
      </c>
    </row>
    <row r="41" spans="1:58" ht="24.75" customHeight="1" thickBot="1">
      <c r="A41" s="691"/>
      <c r="B41" s="195" t="s">
        <v>173</v>
      </c>
      <c r="C41" s="326" t="s">
        <v>56</v>
      </c>
      <c r="D41" s="346"/>
      <c r="E41" s="134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82"/>
      <c r="U41" s="362">
        <f>SUM(D41:T41)</f>
        <v>0</v>
      </c>
      <c r="V41" s="134"/>
      <c r="W41" s="137"/>
      <c r="X41" s="134"/>
      <c r="Y41" s="111"/>
      <c r="Z41" s="111"/>
      <c r="AA41" s="111"/>
      <c r="AB41" s="111"/>
      <c r="AC41" s="111"/>
      <c r="AD41" s="111"/>
      <c r="AE41" s="111"/>
      <c r="AF41" s="111"/>
      <c r="AG41" s="111"/>
      <c r="AH41" s="111">
        <v>24</v>
      </c>
      <c r="AI41" s="111">
        <v>36</v>
      </c>
      <c r="AJ41" s="111">
        <v>12</v>
      </c>
      <c r="AK41" s="111"/>
      <c r="AL41" s="111"/>
      <c r="AM41" s="276"/>
      <c r="AN41" s="276"/>
      <c r="AO41" s="276"/>
      <c r="AP41" s="276"/>
      <c r="AQ41" s="246"/>
      <c r="AR41" s="246"/>
      <c r="AS41" s="246"/>
      <c r="AT41" s="246"/>
      <c r="AU41" s="262"/>
      <c r="AV41" s="262"/>
      <c r="AW41" s="152">
        <f>SUM(X41:AU41)</f>
        <v>72</v>
      </c>
      <c r="AX41" s="134"/>
      <c r="AY41" s="111"/>
      <c r="AZ41" s="111"/>
      <c r="BA41" s="111"/>
      <c r="BB41" s="111"/>
      <c r="BC41" s="111"/>
      <c r="BD41" s="111"/>
      <c r="BE41" s="82"/>
      <c r="BF41" s="152">
        <f t="shared" si="1"/>
        <v>72</v>
      </c>
    </row>
    <row r="42" spans="1:58" ht="15.75" thickBot="1">
      <c r="A42" s="691"/>
      <c r="B42" s="221"/>
      <c r="C42" s="327" t="s">
        <v>174</v>
      </c>
      <c r="D42" s="336"/>
      <c r="E42" s="69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99"/>
      <c r="T42" s="122"/>
      <c r="U42" s="362">
        <f>SUM(D42:T42)</f>
        <v>0</v>
      </c>
      <c r="V42" s="123"/>
      <c r="W42" s="138"/>
      <c r="X42" s="123"/>
      <c r="Y42" s="100"/>
      <c r="Z42" s="100"/>
      <c r="AA42" s="100"/>
      <c r="AB42" s="100"/>
      <c r="AC42" s="100"/>
      <c r="AD42" s="100"/>
      <c r="AE42" s="100"/>
      <c r="AF42" s="100"/>
      <c r="AG42" s="100"/>
      <c r="AI42" s="17"/>
      <c r="AJ42" s="100"/>
      <c r="AK42" s="100"/>
      <c r="AL42" s="132">
        <v>12</v>
      </c>
      <c r="AM42" s="266"/>
      <c r="AN42" s="266"/>
      <c r="AO42" s="266"/>
      <c r="AP42" s="266"/>
      <c r="AQ42" s="242"/>
      <c r="AR42" s="242"/>
      <c r="AS42" s="242"/>
      <c r="AT42" s="242"/>
      <c r="AU42" s="243"/>
      <c r="AV42" s="255"/>
      <c r="AW42" s="152">
        <f>SUM(X42:AU42)</f>
        <v>12</v>
      </c>
      <c r="AX42" s="123"/>
      <c r="AY42" s="99"/>
      <c r="AZ42" s="99"/>
      <c r="BA42" s="99"/>
      <c r="BB42" s="99"/>
      <c r="BC42" s="99"/>
      <c r="BD42" s="99"/>
      <c r="BE42" s="122"/>
      <c r="BF42" s="152">
        <f t="shared" si="1"/>
        <v>12</v>
      </c>
    </row>
    <row r="43" spans="1:58" ht="15.75" thickBot="1">
      <c r="A43" s="691"/>
      <c r="B43" s="124" t="s">
        <v>175</v>
      </c>
      <c r="C43" s="331"/>
      <c r="D43" s="105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208"/>
      <c r="U43" s="105"/>
      <c r="V43" s="62"/>
      <c r="W43" s="295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>
        <v>36</v>
      </c>
      <c r="AN43" s="62">
        <v>36</v>
      </c>
      <c r="AO43" s="62">
        <v>36</v>
      </c>
      <c r="AP43" s="62">
        <v>36</v>
      </c>
      <c r="AQ43" s="62"/>
      <c r="AR43" s="62"/>
      <c r="AS43" s="62"/>
      <c r="AT43" s="62"/>
      <c r="AU43" s="62"/>
      <c r="AV43" s="208"/>
      <c r="AW43" s="152">
        <f>SUM(X43:AU43)</f>
        <v>144</v>
      </c>
      <c r="AX43" s="62"/>
      <c r="AY43" s="62"/>
      <c r="AZ43" s="62"/>
      <c r="BA43" s="62"/>
      <c r="BB43" s="62"/>
      <c r="BC43" s="62"/>
      <c r="BD43" s="62"/>
      <c r="BE43" s="62"/>
      <c r="BF43" s="152">
        <f t="shared" si="1"/>
        <v>144</v>
      </c>
    </row>
    <row r="44" spans="1:58" ht="15.75" thickBot="1">
      <c r="A44" s="691"/>
      <c r="B44" s="171" t="s">
        <v>176</v>
      </c>
      <c r="C44" s="332"/>
      <c r="D44" s="167"/>
      <c r="E44" s="186"/>
      <c r="F44" s="187"/>
      <c r="G44" s="187"/>
      <c r="H44" s="187"/>
      <c r="I44" s="187"/>
      <c r="J44" s="187"/>
      <c r="K44" s="168"/>
      <c r="L44" s="168"/>
      <c r="M44" s="168"/>
      <c r="N44" s="168"/>
      <c r="O44" s="168"/>
      <c r="P44" s="168"/>
      <c r="Q44" s="168"/>
      <c r="R44" s="168"/>
      <c r="S44" s="168"/>
      <c r="T44" s="285"/>
      <c r="U44" s="362">
        <f>SUM(D44:T44)</f>
        <v>0</v>
      </c>
      <c r="V44" s="209"/>
      <c r="W44" s="218"/>
      <c r="X44" s="209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26"/>
      <c r="AM44" s="272"/>
      <c r="AN44" s="272"/>
      <c r="AO44" s="272"/>
      <c r="AP44" s="272"/>
      <c r="AQ44" s="239">
        <v>36</v>
      </c>
      <c r="AR44" s="239">
        <v>36</v>
      </c>
      <c r="AS44" s="239">
        <v>36</v>
      </c>
      <c r="AT44" s="239">
        <v>36</v>
      </c>
      <c r="AU44" s="255">
        <v>36</v>
      </c>
      <c r="AV44" s="255">
        <v>36</v>
      </c>
      <c r="AW44" s="152">
        <f>SUM(X44:AV44)</f>
        <v>216</v>
      </c>
      <c r="AX44" s="190"/>
      <c r="AY44" s="188"/>
      <c r="AZ44" s="188"/>
      <c r="BA44" s="188"/>
      <c r="BB44" s="188"/>
      <c r="BC44" s="188"/>
      <c r="BD44" s="188"/>
      <c r="BE44" s="189"/>
      <c r="BF44" s="152">
        <f t="shared" si="1"/>
        <v>216</v>
      </c>
    </row>
    <row r="45" spans="1:58" ht="16.5" thickBot="1">
      <c r="A45" s="86"/>
      <c r="B45" s="724" t="s">
        <v>85</v>
      </c>
      <c r="C45" s="738"/>
      <c r="D45" s="282">
        <f>D11+D15+D17+D29+D26</f>
        <v>36</v>
      </c>
      <c r="E45" s="238">
        <f aca="true" t="shared" si="17" ref="E45:U45">E11+E15+E17+E29+E26</f>
        <v>38</v>
      </c>
      <c r="F45" s="144">
        <f t="shared" si="17"/>
        <v>36</v>
      </c>
      <c r="G45" s="144">
        <f t="shared" si="17"/>
        <v>36</v>
      </c>
      <c r="H45" s="144">
        <f t="shared" si="17"/>
        <v>36</v>
      </c>
      <c r="I45" s="144">
        <f t="shared" si="17"/>
        <v>36</v>
      </c>
      <c r="J45" s="144">
        <f t="shared" si="17"/>
        <v>34</v>
      </c>
      <c r="K45" s="144">
        <f t="shared" si="17"/>
        <v>36</v>
      </c>
      <c r="L45" s="144">
        <f t="shared" si="17"/>
        <v>36</v>
      </c>
      <c r="M45" s="144">
        <f t="shared" si="17"/>
        <v>36</v>
      </c>
      <c r="N45" s="144">
        <f t="shared" si="17"/>
        <v>36</v>
      </c>
      <c r="O45" s="144">
        <f t="shared" si="17"/>
        <v>36</v>
      </c>
      <c r="P45" s="144">
        <f t="shared" si="17"/>
        <v>36</v>
      </c>
      <c r="Q45" s="144">
        <f t="shared" si="17"/>
        <v>36</v>
      </c>
      <c r="R45" s="144">
        <f t="shared" si="17"/>
        <v>36</v>
      </c>
      <c r="S45" s="144">
        <f t="shared" si="17"/>
        <v>36</v>
      </c>
      <c r="T45" s="237">
        <f t="shared" si="17"/>
        <v>36</v>
      </c>
      <c r="U45" s="282">
        <f t="shared" si="17"/>
        <v>612</v>
      </c>
      <c r="V45" s="369">
        <f aca="true" t="shared" si="18" ref="V45:BE45">V11+V15+V17+V26+V29+V43+V44</f>
        <v>0</v>
      </c>
      <c r="W45" s="297">
        <f t="shared" si="18"/>
        <v>0</v>
      </c>
      <c r="X45" s="238">
        <f t="shared" si="18"/>
        <v>36</v>
      </c>
      <c r="Y45" s="144">
        <f t="shared" si="18"/>
        <v>36</v>
      </c>
      <c r="Z45" s="144">
        <f t="shared" si="18"/>
        <v>36</v>
      </c>
      <c r="AA45" s="144">
        <f t="shared" si="18"/>
        <v>36</v>
      </c>
      <c r="AB45" s="144">
        <f t="shared" si="18"/>
        <v>36</v>
      </c>
      <c r="AC45" s="144">
        <f t="shared" si="18"/>
        <v>36</v>
      </c>
      <c r="AD45" s="144">
        <f t="shared" si="18"/>
        <v>36</v>
      </c>
      <c r="AE45" s="144">
        <f t="shared" si="18"/>
        <v>36</v>
      </c>
      <c r="AF45" s="144">
        <f t="shared" si="18"/>
        <v>36</v>
      </c>
      <c r="AG45" s="144">
        <f t="shared" si="18"/>
        <v>36</v>
      </c>
      <c r="AH45" s="144">
        <f t="shared" si="18"/>
        <v>36</v>
      </c>
      <c r="AI45" s="144">
        <f t="shared" si="18"/>
        <v>36</v>
      </c>
      <c r="AJ45" s="144">
        <f t="shared" si="18"/>
        <v>36</v>
      </c>
      <c r="AK45" s="144">
        <f t="shared" si="18"/>
        <v>36</v>
      </c>
      <c r="AL45" s="144">
        <f t="shared" si="18"/>
        <v>36</v>
      </c>
      <c r="AM45" s="144">
        <f t="shared" si="18"/>
        <v>36</v>
      </c>
      <c r="AN45" s="144">
        <f t="shared" si="18"/>
        <v>36</v>
      </c>
      <c r="AO45" s="144">
        <f t="shared" si="18"/>
        <v>36</v>
      </c>
      <c r="AP45" s="144">
        <f t="shared" si="18"/>
        <v>36</v>
      </c>
      <c r="AQ45" s="144">
        <f t="shared" si="18"/>
        <v>36</v>
      </c>
      <c r="AR45" s="144">
        <f t="shared" si="18"/>
        <v>36</v>
      </c>
      <c r="AS45" s="144">
        <f t="shared" si="18"/>
        <v>36</v>
      </c>
      <c r="AT45" s="144">
        <f t="shared" si="18"/>
        <v>36</v>
      </c>
      <c r="AU45" s="144">
        <f t="shared" si="18"/>
        <v>36</v>
      </c>
      <c r="AV45" s="237">
        <f t="shared" si="18"/>
        <v>36</v>
      </c>
      <c r="AW45" s="282">
        <f t="shared" si="18"/>
        <v>900</v>
      </c>
      <c r="AX45" s="238">
        <f t="shared" si="18"/>
        <v>0</v>
      </c>
      <c r="AY45" s="144">
        <f t="shared" si="18"/>
        <v>0</v>
      </c>
      <c r="AZ45" s="144">
        <f t="shared" si="18"/>
        <v>0</v>
      </c>
      <c r="BA45" s="144">
        <f t="shared" si="18"/>
        <v>0</v>
      </c>
      <c r="BB45" s="144">
        <f t="shared" si="18"/>
        <v>0</v>
      </c>
      <c r="BC45" s="144">
        <f t="shared" si="18"/>
        <v>0</v>
      </c>
      <c r="BD45" s="144">
        <f t="shared" si="18"/>
        <v>0</v>
      </c>
      <c r="BE45" s="144">
        <f t="shared" si="18"/>
        <v>0</v>
      </c>
      <c r="BF45" s="152">
        <f t="shared" si="1"/>
        <v>1512</v>
      </c>
    </row>
    <row r="46" spans="4:58" ht="15">
      <c r="D46" s="14"/>
      <c r="E46" s="14"/>
      <c r="F46" s="14"/>
      <c r="G46" s="15"/>
      <c r="H46" s="15"/>
      <c r="I46" s="15"/>
      <c r="J46" s="15"/>
      <c r="K46" s="15"/>
      <c r="L46" s="15"/>
      <c r="M46" s="15"/>
      <c r="N46" s="20"/>
      <c r="O46" s="15"/>
      <c r="P46" s="15"/>
      <c r="Q46" s="20"/>
      <c r="R46" s="20"/>
      <c r="S46" s="16"/>
      <c r="T46" s="21"/>
      <c r="U46" s="1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4:58" ht="1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ht="15">
      <c r="BF48"/>
    </row>
    <row r="49" spans="39:58" ht="15">
      <c r="AM49" s="5"/>
      <c r="BF49"/>
    </row>
    <row r="50" spans="30:58" ht="15">
      <c r="AD50" t="s">
        <v>42</v>
      </c>
      <c r="BF50"/>
    </row>
    <row r="51" ht="15">
      <c r="BF51"/>
    </row>
    <row r="52" ht="15">
      <c r="BF52"/>
    </row>
    <row r="53" ht="15">
      <c r="BF53"/>
    </row>
    <row r="54" ht="15">
      <c r="BF54"/>
    </row>
    <row r="55" ht="15">
      <c r="BF55"/>
    </row>
    <row r="56" ht="15">
      <c r="BF56"/>
    </row>
    <row r="57" ht="15">
      <c r="BF57"/>
    </row>
    <row r="58" ht="15">
      <c r="BF58"/>
    </row>
    <row r="59" ht="15">
      <c r="BF59"/>
    </row>
    <row r="60" ht="15">
      <c r="BF60"/>
    </row>
    <row r="61" ht="15">
      <c r="BF61"/>
    </row>
    <row r="62" ht="15">
      <c r="BF62"/>
    </row>
    <row r="63" ht="15">
      <c r="BF63"/>
    </row>
    <row r="64" ht="15">
      <c r="BF64"/>
    </row>
    <row r="65" ht="15">
      <c r="BF65"/>
    </row>
    <row r="66" ht="15">
      <c r="BF66"/>
    </row>
    <row r="67" ht="15">
      <c r="BF67"/>
    </row>
    <row r="68" ht="15">
      <c r="BF68"/>
    </row>
    <row r="69" ht="15">
      <c r="BF69"/>
    </row>
    <row r="70" ht="15">
      <c r="BF70"/>
    </row>
    <row r="71" ht="15">
      <c r="BF71"/>
    </row>
    <row r="72" ht="15">
      <c r="BF72"/>
    </row>
    <row r="73" ht="15">
      <c r="BF73"/>
    </row>
    <row r="74" ht="15">
      <c r="BF74"/>
    </row>
    <row r="75" ht="15">
      <c r="BF75"/>
    </row>
    <row r="76" ht="15">
      <c r="BF76"/>
    </row>
    <row r="77" ht="15">
      <c r="BF77"/>
    </row>
    <row r="78" ht="15">
      <c r="BF78"/>
    </row>
    <row r="79" ht="15">
      <c r="BF79"/>
    </row>
    <row r="80" ht="15">
      <c r="BF80"/>
    </row>
    <row r="81" ht="15">
      <c r="BF81"/>
    </row>
    <row r="82" ht="15">
      <c r="BF82"/>
    </row>
    <row r="83" ht="15">
      <c r="BF83"/>
    </row>
    <row r="84" ht="15">
      <c r="BF84"/>
    </row>
    <row r="85" ht="15">
      <c r="BF85"/>
    </row>
    <row r="86" ht="15">
      <c r="BF86"/>
    </row>
    <row r="87" ht="15">
      <c r="BF87"/>
    </row>
    <row r="88" ht="15">
      <c r="BF88"/>
    </row>
    <row r="89" ht="15">
      <c r="BF89"/>
    </row>
    <row r="90" ht="15">
      <c r="BF90"/>
    </row>
    <row r="91" ht="15">
      <c r="BF91"/>
    </row>
    <row r="92" ht="15">
      <c r="BF92"/>
    </row>
    <row r="93" ht="15">
      <c r="BF93"/>
    </row>
    <row r="94" ht="15">
      <c r="BF94"/>
    </row>
    <row r="95" ht="15">
      <c r="BF95"/>
    </row>
    <row r="96" ht="15">
      <c r="BF96"/>
    </row>
    <row r="97" ht="15">
      <c r="BF97"/>
    </row>
    <row r="98" ht="15">
      <c r="BF98"/>
    </row>
    <row r="99" ht="15">
      <c r="BF99"/>
    </row>
    <row r="100" ht="15">
      <c r="BF100"/>
    </row>
    <row r="101" ht="15">
      <c r="BF101"/>
    </row>
    <row r="102" ht="15">
      <c r="BF102"/>
    </row>
    <row r="103" ht="15">
      <c r="BF103"/>
    </row>
    <row r="104" ht="15">
      <c r="BF104"/>
    </row>
    <row r="105" ht="15">
      <c r="BF105"/>
    </row>
    <row r="106" ht="15">
      <c r="BF106"/>
    </row>
    <row r="107" ht="15">
      <c r="BF107"/>
    </row>
    <row r="108" ht="15">
      <c r="BF108"/>
    </row>
    <row r="109" ht="15">
      <c r="BF109"/>
    </row>
    <row r="110" ht="15">
      <c r="BF110"/>
    </row>
    <row r="111" ht="15">
      <c r="BF111"/>
    </row>
    <row r="112" ht="15">
      <c r="BF112"/>
    </row>
    <row r="113" ht="15">
      <c r="BF113"/>
    </row>
    <row r="114" ht="15">
      <c r="BF114"/>
    </row>
    <row r="115" ht="15">
      <c r="BF115"/>
    </row>
    <row r="116" ht="15">
      <c r="BF116"/>
    </row>
    <row r="117" ht="15">
      <c r="BF117"/>
    </row>
    <row r="118" ht="15">
      <c r="BF118"/>
    </row>
    <row r="119" ht="15">
      <c r="BF119"/>
    </row>
    <row r="120" ht="15">
      <c r="BF120"/>
    </row>
    <row r="121" ht="15">
      <c r="BF121"/>
    </row>
    <row r="122" ht="15">
      <c r="BF122"/>
    </row>
    <row r="123" ht="15">
      <c r="BF123"/>
    </row>
    <row r="124" ht="15">
      <c r="BF124"/>
    </row>
    <row r="125" ht="15">
      <c r="BF125"/>
    </row>
    <row r="126" ht="15">
      <c r="BF126"/>
    </row>
    <row r="127" ht="15">
      <c r="BF127"/>
    </row>
    <row r="128" ht="15">
      <c r="BF128"/>
    </row>
    <row r="129" ht="15">
      <c r="BF129"/>
    </row>
    <row r="130" ht="15">
      <c r="BF130"/>
    </row>
    <row r="131" ht="15">
      <c r="BF131"/>
    </row>
    <row r="132" ht="15">
      <c r="BF132"/>
    </row>
    <row r="133" ht="15">
      <c r="BF133"/>
    </row>
    <row r="134" ht="15">
      <c r="BF134"/>
    </row>
    <row r="135" ht="15">
      <c r="BF135"/>
    </row>
    <row r="136" ht="15">
      <c r="BF136"/>
    </row>
    <row r="137" ht="15">
      <c r="BF137"/>
    </row>
    <row r="138" ht="15">
      <c r="BF138"/>
    </row>
    <row r="139" ht="15">
      <c r="BF139"/>
    </row>
    <row r="140" ht="15">
      <c r="BF140"/>
    </row>
    <row r="141" ht="15">
      <c r="BF141"/>
    </row>
    <row r="142" ht="15">
      <c r="BF142"/>
    </row>
    <row r="143" ht="15">
      <c r="BF143"/>
    </row>
    <row r="144" ht="15">
      <c r="BF144"/>
    </row>
    <row r="145" ht="15">
      <c r="BF145"/>
    </row>
    <row r="146" ht="15">
      <c r="BF146"/>
    </row>
    <row r="147" ht="15">
      <c r="BF147"/>
    </row>
    <row r="148" ht="15">
      <c r="BF148"/>
    </row>
    <row r="149" ht="15">
      <c r="BF149"/>
    </row>
    <row r="150" ht="15">
      <c r="BF150"/>
    </row>
    <row r="151" ht="15">
      <c r="BF151"/>
    </row>
    <row r="152" ht="15">
      <c r="BF152"/>
    </row>
    <row r="153" ht="15">
      <c r="BF153"/>
    </row>
    <row r="154" ht="15">
      <c r="BF154"/>
    </row>
    <row r="155" ht="15">
      <c r="BF155"/>
    </row>
    <row r="156" ht="15">
      <c r="BF156"/>
    </row>
    <row r="157" ht="15">
      <c r="BF157"/>
    </row>
    <row r="158" ht="15">
      <c r="BF158"/>
    </row>
    <row r="159" ht="15">
      <c r="BF159"/>
    </row>
    <row r="160" ht="15">
      <c r="BF160"/>
    </row>
    <row r="161" ht="15">
      <c r="BF161"/>
    </row>
    <row r="162" ht="15">
      <c r="BF162"/>
    </row>
    <row r="163" ht="15">
      <c r="BF163"/>
    </row>
    <row r="164" ht="15">
      <c r="BF164"/>
    </row>
    <row r="165" ht="15">
      <c r="BF165"/>
    </row>
    <row r="166" ht="15">
      <c r="BF166"/>
    </row>
    <row r="167" ht="15">
      <c r="BF167"/>
    </row>
    <row r="168" ht="15">
      <c r="BF168"/>
    </row>
    <row r="169" ht="15">
      <c r="BF169"/>
    </row>
    <row r="170" ht="15">
      <c r="BF170"/>
    </row>
    <row r="171" ht="15">
      <c r="BF171"/>
    </row>
    <row r="172" ht="15">
      <c r="BF172"/>
    </row>
    <row r="173" ht="15">
      <c r="BF173"/>
    </row>
    <row r="174" ht="15">
      <c r="BF174"/>
    </row>
    <row r="175" ht="15">
      <c r="BF175"/>
    </row>
    <row r="176" ht="15">
      <c r="BF176"/>
    </row>
    <row r="177" ht="15">
      <c r="BF177"/>
    </row>
    <row r="178" ht="15">
      <c r="BF178"/>
    </row>
    <row r="179" ht="15">
      <c r="BF179"/>
    </row>
    <row r="180" ht="15">
      <c r="BF180"/>
    </row>
    <row r="181" ht="15">
      <c r="BF181"/>
    </row>
    <row r="182" ht="15">
      <c r="BF182"/>
    </row>
    <row r="183" ht="15">
      <c r="BF183"/>
    </row>
    <row r="184" ht="15">
      <c r="BF184"/>
    </row>
    <row r="185" ht="15">
      <c r="BF185"/>
    </row>
    <row r="186" ht="15">
      <c r="BF186"/>
    </row>
    <row r="187" ht="15">
      <c r="BF187"/>
    </row>
    <row r="188" ht="15">
      <c r="BF188"/>
    </row>
    <row r="189" ht="15">
      <c r="BF189"/>
    </row>
    <row r="190" ht="15">
      <c r="BF190"/>
    </row>
    <row r="191" ht="15">
      <c r="BF191"/>
    </row>
    <row r="192" ht="15">
      <c r="BF192"/>
    </row>
    <row r="193" ht="15">
      <c r="BF193"/>
    </row>
    <row r="194" ht="15">
      <c r="BF194"/>
    </row>
    <row r="195" ht="15">
      <c r="BF195"/>
    </row>
    <row r="196" ht="15">
      <c r="BF196"/>
    </row>
    <row r="197" ht="15">
      <c r="BF197"/>
    </row>
    <row r="198" ht="15">
      <c r="BF198"/>
    </row>
    <row r="199" ht="15">
      <c r="BF199"/>
    </row>
    <row r="200" ht="15">
      <c r="BF200"/>
    </row>
    <row r="201" ht="15">
      <c r="BF201"/>
    </row>
    <row r="202" ht="15">
      <c r="BF202"/>
    </row>
    <row r="203" ht="15">
      <c r="BF203"/>
    </row>
    <row r="204" ht="15">
      <c r="BF204"/>
    </row>
    <row r="205" ht="15">
      <c r="BF205"/>
    </row>
    <row r="206" ht="15">
      <c r="BF206"/>
    </row>
    <row r="207" ht="15">
      <c r="BF207"/>
    </row>
    <row r="208" ht="15">
      <c r="BF208"/>
    </row>
    <row r="209" ht="15">
      <c r="BF209"/>
    </row>
    <row r="210" ht="15">
      <c r="BF210"/>
    </row>
    <row r="211" ht="15">
      <c r="BF211"/>
    </row>
    <row r="212" ht="15">
      <c r="BF212"/>
    </row>
    <row r="213" ht="15">
      <c r="BF213"/>
    </row>
    <row r="214" ht="15">
      <c r="BF214"/>
    </row>
    <row r="215" ht="15">
      <c r="BF215"/>
    </row>
    <row r="216" ht="15">
      <c r="BF216"/>
    </row>
    <row r="217" ht="15">
      <c r="BF217"/>
    </row>
    <row r="218" ht="15">
      <c r="BF218"/>
    </row>
    <row r="219" ht="15">
      <c r="BF219"/>
    </row>
    <row r="220" ht="15">
      <c r="BF220"/>
    </row>
    <row r="221" ht="15">
      <c r="BF221"/>
    </row>
    <row r="222" ht="15">
      <c r="BF222"/>
    </row>
    <row r="223" ht="15">
      <c r="BF223"/>
    </row>
    <row r="224" ht="15">
      <c r="BF224"/>
    </row>
    <row r="225" ht="15">
      <c r="BF225"/>
    </row>
    <row r="226" ht="15">
      <c r="BF226"/>
    </row>
    <row r="227" ht="15">
      <c r="BF227"/>
    </row>
    <row r="228" ht="15">
      <c r="BF228"/>
    </row>
    <row r="229" ht="15">
      <c r="BF229"/>
    </row>
    <row r="230" ht="15">
      <c r="BF230"/>
    </row>
    <row r="231" ht="15">
      <c r="BF231"/>
    </row>
    <row r="232" ht="15">
      <c r="BF232"/>
    </row>
    <row r="233" ht="15">
      <c r="BF233"/>
    </row>
    <row r="234" ht="15">
      <c r="BF234"/>
    </row>
    <row r="235" ht="15">
      <c r="BF235"/>
    </row>
    <row r="236" ht="15">
      <c r="BF236"/>
    </row>
    <row r="237" ht="15">
      <c r="BF237"/>
    </row>
    <row r="238" ht="15">
      <c r="BF238"/>
    </row>
    <row r="239" ht="15">
      <c r="BF239"/>
    </row>
    <row r="240" ht="15">
      <c r="BF240"/>
    </row>
    <row r="241" ht="15">
      <c r="BF241"/>
    </row>
    <row r="242" ht="15">
      <c r="BF242"/>
    </row>
    <row r="243" ht="15">
      <c r="BF243"/>
    </row>
    <row r="244" ht="15">
      <c r="BF244"/>
    </row>
    <row r="245" ht="15">
      <c r="BF245"/>
    </row>
    <row r="246" ht="15">
      <c r="BF246"/>
    </row>
    <row r="247" ht="15">
      <c r="BF247"/>
    </row>
    <row r="248" ht="15">
      <c r="BF248"/>
    </row>
    <row r="249" ht="15">
      <c r="BF249"/>
    </row>
    <row r="250" ht="15">
      <c r="BF250"/>
    </row>
    <row r="251" ht="15">
      <c r="BF251"/>
    </row>
    <row r="252" ht="15">
      <c r="BF252"/>
    </row>
    <row r="253" ht="15">
      <c r="BF253"/>
    </row>
    <row r="254" ht="15">
      <c r="BF254"/>
    </row>
    <row r="255" ht="15">
      <c r="BF255"/>
    </row>
    <row r="256" ht="15">
      <c r="BF256"/>
    </row>
    <row r="257" ht="15">
      <c r="BF257"/>
    </row>
    <row r="258" ht="15">
      <c r="BF258"/>
    </row>
    <row r="259" ht="15">
      <c r="BF259"/>
    </row>
    <row r="260" ht="15">
      <c r="BF260"/>
    </row>
    <row r="261" ht="15">
      <c r="BF261"/>
    </row>
    <row r="262" ht="15">
      <c r="BF262"/>
    </row>
    <row r="263" ht="15">
      <c r="BF263"/>
    </row>
    <row r="264" ht="15">
      <c r="BF264"/>
    </row>
    <row r="265" ht="15">
      <c r="BF265"/>
    </row>
    <row r="266" ht="15">
      <c r="BF266"/>
    </row>
    <row r="267" ht="15">
      <c r="BF267"/>
    </row>
    <row r="268" ht="15">
      <c r="BF268"/>
    </row>
    <row r="269" ht="15">
      <c r="BF269"/>
    </row>
    <row r="270" ht="15">
      <c r="BF270"/>
    </row>
    <row r="271" ht="15">
      <c r="BF271"/>
    </row>
    <row r="272" ht="15">
      <c r="BF272"/>
    </row>
    <row r="273" ht="15">
      <c r="BF273"/>
    </row>
    <row r="274" ht="15">
      <c r="BF274"/>
    </row>
    <row r="275" ht="15">
      <c r="BF275"/>
    </row>
    <row r="276" ht="15">
      <c r="BF276"/>
    </row>
    <row r="277" ht="15">
      <c r="BF277"/>
    </row>
    <row r="278" ht="15">
      <c r="BF278"/>
    </row>
    <row r="279" ht="15">
      <c r="BF279"/>
    </row>
    <row r="280" ht="15">
      <c r="BF280"/>
    </row>
    <row r="281" ht="15">
      <c r="BF281"/>
    </row>
    <row r="282" ht="15">
      <c r="BF282"/>
    </row>
    <row r="283" ht="15">
      <c r="BF283"/>
    </row>
    <row r="284" ht="15">
      <c r="BF284"/>
    </row>
    <row r="285" ht="15">
      <c r="BF285"/>
    </row>
    <row r="286" ht="15">
      <c r="BF286"/>
    </row>
    <row r="287" ht="15">
      <c r="BF287"/>
    </row>
    <row r="288" ht="15">
      <c r="BF288"/>
    </row>
    <row r="289" ht="15">
      <c r="BF289"/>
    </row>
    <row r="290" ht="15">
      <c r="BF290"/>
    </row>
    <row r="291" ht="15">
      <c r="BF291"/>
    </row>
    <row r="292" ht="15">
      <c r="BF292"/>
    </row>
    <row r="293" ht="15">
      <c r="BF293"/>
    </row>
    <row r="294" ht="15">
      <c r="BF294"/>
    </row>
    <row r="295" ht="15">
      <c r="BF295"/>
    </row>
    <row r="296" ht="15">
      <c r="BF296"/>
    </row>
    <row r="297" ht="15">
      <c r="BF297"/>
    </row>
    <row r="298" ht="15">
      <c r="BF298"/>
    </row>
    <row r="299" ht="15">
      <c r="BF299"/>
    </row>
    <row r="300" ht="15">
      <c r="BF300"/>
    </row>
    <row r="301" ht="15">
      <c r="BF301"/>
    </row>
    <row r="302" ht="15">
      <c r="BF302"/>
    </row>
    <row r="303" ht="15">
      <c r="BF303"/>
    </row>
    <row r="304" ht="15">
      <c r="BF304"/>
    </row>
    <row r="305" ht="15">
      <c r="BF305"/>
    </row>
    <row r="306" ht="15">
      <c r="BF306"/>
    </row>
    <row r="307" ht="15">
      <c r="BF307"/>
    </row>
    <row r="308" ht="15">
      <c r="BF308"/>
    </row>
    <row r="309" ht="15">
      <c r="BF309"/>
    </row>
    <row r="310" ht="15">
      <c r="BF310"/>
    </row>
    <row r="311" ht="15">
      <c r="BF311"/>
    </row>
    <row r="312" ht="15">
      <c r="BF312"/>
    </row>
    <row r="313" ht="15">
      <c r="BF313"/>
    </row>
    <row r="314" ht="15">
      <c r="BF314"/>
    </row>
    <row r="315" ht="15">
      <c r="BF315"/>
    </row>
    <row r="316" ht="15">
      <c r="BF316"/>
    </row>
    <row r="317" ht="15">
      <c r="BF317"/>
    </row>
    <row r="318" ht="15">
      <c r="BF318"/>
    </row>
    <row r="319" ht="15">
      <c r="BF319"/>
    </row>
    <row r="320" ht="15">
      <c r="BF320"/>
    </row>
    <row r="321" ht="15">
      <c r="BF321"/>
    </row>
    <row r="322" ht="15">
      <c r="BF322"/>
    </row>
    <row r="323" ht="15">
      <c r="BF323"/>
    </row>
    <row r="324" ht="15">
      <c r="BF324"/>
    </row>
    <row r="325" ht="15">
      <c r="BF325"/>
    </row>
    <row r="326" ht="15">
      <c r="BF326"/>
    </row>
    <row r="327" ht="15">
      <c r="BF327"/>
    </row>
    <row r="328" ht="15">
      <c r="BF328"/>
    </row>
    <row r="329" ht="15">
      <c r="BF329"/>
    </row>
    <row r="330" ht="15">
      <c r="BF330"/>
    </row>
    <row r="331" ht="15">
      <c r="BF331"/>
    </row>
    <row r="332" ht="15">
      <c r="BF332"/>
    </row>
    <row r="333" ht="15">
      <c r="BF333"/>
    </row>
    <row r="334" ht="15">
      <c r="BF334"/>
    </row>
    <row r="335" ht="15">
      <c r="BF335"/>
    </row>
    <row r="336" ht="15">
      <c r="BF336"/>
    </row>
    <row r="337" ht="15">
      <c r="BF337"/>
    </row>
    <row r="338" ht="15">
      <c r="BF338"/>
    </row>
    <row r="339" ht="15">
      <c r="BF339"/>
    </row>
    <row r="340" ht="15">
      <c r="BF340"/>
    </row>
    <row r="341" ht="15">
      <c r="BF341"/>
    </row>
    <row r="342" ht="15">
      <c r="BF342"/>
    </row>
    <row r="343" ht="15">
      <c r="BF343"/>
    </row>
    <row r="344" ht="15">
      <c r="BF344"/>
    </row>
    <row r="345" ht="15">
      <c r="BF345"/>
    </row>
    <row r="346" ht="15">
      <c r="BF346"/>
    </row>
    <row r="347" ht="15">
      <c r="BF347"/>
    </row>
    <row r="348" ht="15">
      <c r="BF348"/>
    </row>
    <row r="349" ht="15">
      <c r="BF349"/>
    </row>
    <row r="350" ht="15">
      <c r="BF350"/>
    </row>
    <row r="351" ht="15">
      <c r="BF351"/>
    </row>
    <row r="352" ht="15">
      <c r="BF352"/>
    </row>
    <row r="353" ht="15">
      <c r="BF353"/>
    </row>
    <row r="354" ht="15">
      <c r="BF354"/>
    </row>
    <row r="355" ht="15">
      <c r="BF355"/>
    </row>
    <row r="356" ht="15">
      <c r="BF356"/>
    </row>
    <row r="357" ht="15">
      <c r="BF357"/>
    </row>
    <row r="358" ht="15">
      <c r="BF358"/>
    </row>
    <row r="359" ht="15">
      <c r="BF359"/>
    </row>
    <row r="360" ht="15">
      <c r="BF360"/>
    </row>
    <row r="361" ht="15">
      <c r="BF361"/>
    </row>
    <row r="362" ht="15">
      <c r="BF362"/>
    </row>
    <row r="363" ht="15">
      <c r="BF363"/>
    </row>
    <row r="364" ht="15">
      <c r="BF364"/>
    </row>
    <row r="365" ht="15">
      <c r="BF365"/>
    </row>
    <row r="366" ht="15">
      <c r="BF366"/>
    </row>
    <row r="367" ht="15">
      <c r="BF367"/>
    </row>
    <row r="368" ht="15">
      <c r="BF368"/>
    </row>
    <row r="369" ht="15">
      <c r="BF369"/>
    </row>
    <row r="370" ht="15">
      <c r="BF370"/>
    </row>
    <row r="371" ht="15">
      <c r="BF371"/>
    </row>
    <row r="372" ht="15">
      <c r="BF372"/>
    </row>
    <row r="373" ht="15">
      <c r="BF373"/>
    </row>
    <row r="374" ht="15">
      <c r="BF374"/>
    </row>
    <row r="375" ht="15">
      <c r="BF375"/>
    </row>
    <row r="376" ht="15">
      <c r="BF376"/>
    </row>
    <row r="377" ht="15">
      <c r="BF377"/>
    </row>
    <row r="378" ht="15">
      <c r="BF378"/>
    </row>
    <row r="379" ht="15">
      <c r="BF379"/>
    </row>
    <row r="380" ht="15">
      <c r="BF380"/>
    </row>
    <row r="381" ht="15">
      <c r="BF381"/>
    </row>
    <row r="382" ht="15">
      <c r="BF382"/>
    </row>
    <row r="383" ht="15">
      <c r="BF383"/>
    </row>
    <row r="384" ht="15">
      <c r="BF384"/>
    </row>
    <row r="385" ht="15">
      <c r="BF385"/>
    </row>
    <row r="386" ht="15">
      <c r="BF386"/>
    </row>
    <row r="387" ht="15">
      <c r="BF387"/>
    </row>
    <row r="388" ht="15">
      <c r="BF388"/>
    </row>
    <row r="389" ht="15">
      <c r="BF389"/>
    </row>
    <row r="390" ht="15">
      <c r="BF390"/>
    </row>
    <row r="391" ht="15">
      <c r="BF391"/>
    </row>
    <row r="392" ht="15">
      <c r="BF392"/>
    </row>
    <row r="393" ht="15">
      <c r="BF393"/>
    </row>
    <row r="394" ht="15">
      <c r="BF394"/>
    </row>
    <row r="395" ht="15">
      <c r="BF395"/>
    </row>
    <row r="396" ht="15">
      <c r="BF396"/>
    </row>
    <row r="397" ht="15">
      <c r="BF397"/>
    </row>
    <row r="398" ht="15">
      <c r="BF398"/>
    </row>
    <row r="399" ht="15">
      <c r="BF399"/>
    </row>
    <row r="400" ht="15">
      <c r="BF400"/>
    </row>
    <row r="401" ht="15">
      <c r="BF401"/>
    </row>
    <row r="402" ht="15">
      <c r="BF402"/>
    </row>
    <row r="403" ht="15">
      <c r="BF403"/>
    </row>
    <row r="404" ht="15">
      <c r="BF404"/>
    </row>
    <row r="405" ht="15">
      <c r="BF405"/>
    </row>
    <row r="406" ht="15">
      <c r="BF406"/>
    </row>
    <row r="407" ht="15">
      <c r="BF407"/>
    </row>
    <row r="408" ht="15">
      <c r="BF408"/>
    </row>
    <row r="409" ht="15">
      <c r="BF409"/>
    </row>
    <row r="410" ht="15">
      <c r="BF410"/>
    </row>
    <row r="411" ht="15">
      <c r="BF411"/>
    </row>
    <row r="412" ht="15">
      <c r="BF412"/>
    </row>
    <row r="413" ht="15">
      <c r="BF413"/>
    </row>
    <row r="414" ht="15">
      <c r="BF414"/>
    </row>
    <row r="415" ht="15">
      <c r="BF415"/>
    </row>
    <row r="416" ht="15">
      <c r="BF416"/>
    </row>
    <row r="417" ht="15">
      <c r="BF417"/>
    </row>
    <row r="418" ht="15">
      <c r="BF418"/>
    </row>
    <row r="419" ht="15">
      <c r="BF419"/>
    </row>
    <row r="420" ht="15">
      <c r="BF420"/>
    </row>
    <row r="421" ht="15">
      <c r="BF421"/>
    </row>
    <row r="422" ht="15">
      <c r="BF422"/>
    </row>
    <row r="423" ht="15">
      <c r="BF423"/>
    </row>
    <row r="424" ht="15">
      <c r="BF424"/>
    </row>
    <row r="425" ht="15">
      <c r="BF425"/>
    </row>
    <row r="426" ht="15">
      <c r="BF426"/>
    </row>
    <row r="427" ht="15">
      <c r="BF427"/>
    </row>
    <row r="428" ht="15">
      <c r="BF428"/>
    </row>
    <row r="429" ht="15">
      <c r="BF429"/>
    </row>
    <row r="430" ht="15">
      <c r="BF430"/>
    </row>
    <row r="431" ht="15">
      <c r="BF431"/>
    </row>
    <row r="432" ht="15">
      <c r="BF432"/>
    </row>
    <row r="433" ht="15">
      <c r="BF433"/>
    </row>
    <row r="434" ht="15">
      <c r="BF434"/>
    </row>
    <row r="435" ht="15">
      <c r="BF435"/>
    </row>
    <row r="436" ht="15">
      <c r="BF436"/>
    </row>
    <row r="437" ht="15">
      <c r="BF437"/>
    </row>
    <row r="438" ht="15">
      <c r="BF438"/>
    </row>
    <row r="439" ht="15">
      <c r="BF439"/>
    </row>
    <row r="440" ht="15">
      <c r="BF440"/>
    </row>
    <row r="441" ht="15">
      <c r="BF441"/>
    </row>
    <row r="442" ht="15">
      <c r="BF442"/>
    </row>
    <row r="443" ht="15">
      <c r="BF443"/>
    </row>
    <row r="444" ht="15">
      <c r="BF444"/>
    </row>
    <row r="445" ht="15">
      <c r="BF445"/>
    </row>
    <row r="446" ht="15">
      <c r="BF446"/>
    </row>
    <row r="447" ht="15">
      <c r="BF447"/>
    </row>
    <row r="448" ht="15">
      <c r="BF448"/>
    </row>
    <row r="449" ht="15">
      <c r="BF449"/>
    </row>
    <row r="450" ht="15">
      <c r="BF450"/>
    </row>
    <row r="451" ht="15">
      <c r="BF451"/>
    </row>
    <row r="452" ht="15">
      <c r="BF452"/>
    </row>
    <row r="453" ht="15">
      <c r="BF453"/>
    </row>
    <row r="454" ht="15">
      <c r="BF454"/>
    </row>
    <row r="455" ht="15">
      <c r="BF455"/>
    </row>
    <row r="456" ht="15">
      <c r="BF456"/>
    </row>
    <row r="457" ht="15">
      <c r="BF457"/>
    </row>
    <row r="458" ht="15">
      <c r="BF458"/>
    </row>
    <row r="459" ht="15">
      <c r="BF459"/>
    </row>
    <row r="460" ht="15">
      <c r="BF460"/>
    </row>
    <row r="461" ht="15">
      <c r="BF461"/>
    </row>
    <row r="462" ht="15">
      <c r="BF462"/>
    </row>
    <row r="463" ht="15">
      <c r="BF463"/>
    </row>
    <row r="464" ht="15">
      <c r="BF464"/>
    </row>
    <row r="465" ht="15">
      <c r="BF465"/>
    </row>
    <row r="466" ht="15">
      <c r="BF466"/>
    </row>
    <row r="467" ht="15">
      <c r="BF467"/>
    </row>
    <row r="468" ht="15">
      <c r="BF468"/>
    </row>
    <row r="469" ht="15">
      <c r="BF469"/>
    </row>
    <row r="470" ht="15">
      <c r="BF470"/>
    </row>
    <row r="471" ht="15">
      <c r="BF471"/>
    </row>
    <row r="472" ht="15">
      <c r="BF472"/>
    </row>
    <row r="473" ht="15">
      <c r="BF473"/>
    </row>
    <row r="474" ht="15">
      <c r="BF474"/>
    </row>
    <row r="475" ht="15">
      <c r="BF475"/>
    </row>
    <row r="476" ht="15">
      <c r="BF476"/>
    </row>
    <row r="477" ht="15">
      <c r="BF477"/>
    </row>
    <row r="478" ht="15">
      <c r="BF478"/>
    </row>
    <row r="479" ht="15">
      <c r="BF479"/>
    </row>
    <row r="480" ht="15">
      <c r="BF480"/>
    </row>
    <row r="481" ht="15">
      <c r="BF481"/>
    </row>
    <row r="482" ht="15">
      <c r="BF482"/>
    </row>
    <row r="483" ht="15">
      <c r="BF483"/>
    </row>
    <row r="484" ht="15">
      <c r="BF484"/>
    </row>
    <row r="485" ht="15">
      <c r="BF485"/>
    </row>
    <row r="486" ht="15">
      <c r="BF486"/>
    </row>
    <row r="487" ht="15">
      <c r="BF487"/>
    </row>
    <row r="488" ht="15">
      <c r="BF488"/>
    </row>
    <row r="489" ht="15">
      <c r="BF489"/>
    </row>
    <row r="490" ht="15">
      <c r="BF490"/>
    </row>
    <row r="491" ht="15">
      <c r="BF491"/>
    </row>
    <row r="492" ht="15">
      <c r="BF492"/>
    </row>
    <row r="493" ht="15">
      <c r="BF493"/>
    </row>
    <row r="494" ht="15">
      <c r="BF494"/>
    </row>
    <row r="495" ht="15">
      <c r="BF495"/>
    </row>
    <row r="496" ht="15">
      <c r="BF496"/>
    </row>
    <row r="497" ht="15">
      <c r="BF497"/>
    </row>
    <row r="498" ht="15">
      <c r="BF498"/>
    </row>
    <row r="499" ht="15">
      <c r="BF499"/>
    </row>
    <row r="500" ht="15">
      <c r="BF500"/>
    </row>
    <row r="501" ht="15">
      <c r="BF501"/>
    </row>
    <row r="502" ht="15">
      <c r="BF502"/>
    </row>
    <row r="503" ht="15">
      <c r="BF503"/>
    </row>
    <row r="504" ht="15">
      <c r="BF504"/>
    </row>
    <row r="505" ht="15">
      <c r="BF505"/>
    </row>
    <row r="506" ht="15">
      <c r="BF506"/>
    </row>
    <row r="507" ht="15">
      <c r="BF507"/>
    </row>
    <row r="508" ht="15">
      <c r="BF508"/>
    </row>
    <row r="509" ht="15">
      <c r="BF509"/>
    </row>
    <row r="510" ht="15">
      <c r="BF510"/>
    </row>
    <row r="511" ht="15">
      <c r="BF511"/>
    </row>
    <row r="512" ht="15">
      <c r="BF512"/>
    </row>
    <row r="513" ht="15">
      <c r="BF513"/>
    </row>
    <row r="514" ht="15">
      <c r="BF514"/>
    </row>
    <row r="515" ht="15">
      <c r="BF515"/>
    </row>
    <row r="516" ht="15">
      <c r="BF516"/>
    </row>
    <row r="517" ht="15">
      <c r="BF517"/>
    </row>
    <row r="518" ht="15">
      <c r="BF518"/>
    </row>
    <row r="519" ht="15">
      <c r="BF519"/>
    </row>
    <row r="520" ht="15">
      <c r="BF520"/>
    </row>
    <row r="521" ht="15">
      <c r="BF521"/>
    </row>
    <row r="522" ht="15">
      <c r="BF522"/>
    </row>
    <row r="523" ht="15">
      <c r="BF523"/>
    </row>
    <row r="524" ht="15">
      <c r="BF524"/>
    </row>
    <row r="525" ht="15">
      <c r="BF525"/>
    </row>
    <row r="526" ht="15">
      <c r="BF526"/>
    </row>
    <row r="527" ht="15">
      <c r="BF527"/>
    </row>
    <row r="528" ht="15">
      <c r="BF528"/>
    </row>
    <row r="529" ht="15">
      <c r="BF529"/>
    </row>
    <row r="530" ht="15">
      <c r="BF530"/>
    </row>
    <row r="531" ht="15">
      <c r="BF531"/>
    </row>
    <row r="532" ht="15">
      <c r="BF532"/>
    </row>
    <row r="533" ht="15">
      <c r="BF533"/>
    </row>
    <row r="534" ht="15">
      <c r="BF534"/>
    </row>
    <row r="535" ht="15">
      <c r="BF535"/>
    </row>
    <row r="536" ht="15">
      <c r="BF536"/>
    </row>
    <row r="537" ht="15">
      <c r="BF537"/>
    </row>
    <row r="538" ht="15">
      <c r="BF538"/>
    </row>
    <row r="539" ht="15">
      <c r="BF539"/>
    </row>
    <row r="540" ht="15">
      <c r="BF540"/>
    </row>
    <row r="541" ht="15">
      <c r="BF541"/>
    </row>
    <row r="542" ht="15">
      <c r="BF542"/>
    </row>
    <row r="543" ht="15">
      <c r="BF543"/>
    </row>
    <row r="544" ht="15">
      <c r="BF544"/>
    </row>
    <row r="545" ht="15">
      <c r="BF545"/>
    </row>
    <row r="546" ht="15">
      <c r="BF546"/>
    </row>
    <row r="547" ht="15">
      <c r="BF547"/>
    </row>
    <row r="548" ht="15">
      <c r="BF548"/>
    </row>
    <row r="549" ht="15">
      <c r="BF549"/>
    </row>
    <row r="550" ht="15">
      <c r="BF550"/>
    </row>
    <row r="551" ht="15">
      <c r="BF551"/>
    </row>
    <row r="552" ht="15">
      <c r="BF552"/>
    </row>
    <row r="553" ht="15">
      <c r="BF553"/>
    </row>
    <row r="554" ht="15">
      <c r="BF554"/>
    </row>
    <row r="555" ht="15">
      <c r="BF555"/>
    </row>
    <row r="556" ht="15">
      <c r="BF556"/>
    </row>
    <row r="557" ht="15">
      <c r="BF557"/>
    </row>
    <row r="558" ht="15">
      <c r="BF558"/>
    </row>
    <row r="559" ht="15">
      <c r="BF559"/>
    </row>
    <row r="560" ht="15">
      <c r="BF560"/>
    </row>
    <row r="561" ht="15">
      <c r="BF561"/>
    </row>
    <row r="562" ht="15">
      <c r="BF562"/>
    </row>
    <row r="563" ht="15">
      <c r="BF563"/>
    </row>
    <row r="564" ht="15">
      <c r="BF564"/>
    </row>
    <row r="565" ht="15">
      <c r="BF565"/>
    </row>
    <row r="566" ht="15">
      <c r="BF566"/>
    </row>
    <row r="567" ht="15">
      <c r="BF567"/>
    </row>
    <row r="568" ht="15">
      <c r="BF568"/>
    </row>
    <row r="569" ht="15">
      <c r="BF569"/>
    </row>
    <row r="570" ht="15">
      <c r="BF570"/>
    </row>
    <row r="571" ht="15">
      <c r="BF571"/>
    </row>
    <row r="572" ht="15">
      <c r="BF572"/>
    </row>
    <row r="573" ht="15">
      <c r="BF573"/>
    </row>
    <row r="574" ht="15">
      <c r="BF574"/>
    </row>
    <row r="575" ht="15">
      <c r="BF575"/>
    </row>
    <row r="576" ht="15">
      <c r="BF576"/>
    </row>
    <row r="577" ht="15">
      <c r="BF577"/>
    </row>
    <row r="578" ht="15">
      <c r="BF578"/>
    </row>
    <row r="579" ht="15">
      <c r="BF579"/>
    </row>
    <row r="580" ht="15">
      <c r="BF580"/>
    </row>
    <row r="581" ht="15">
      <c r="BF581"/>
    </row>
    <row r="582" ht="15">
      <c r="BF582"/>
    </row>
    <row r="583" ht="15">
      <c r="BF583"/>
    </row>
    <row r="584" ht="15">
      <c r="BF584"/>
    </row>
    <row r="585" ht="15">
      <c r="BF585"/>
    </row>
    <row r="586" ht="15">
      <c r="BF586"/>
    </row>
    <row r="587" ht="15">
      <c r="BF587"/>
    </row>
    <row r="588" ht="15">
      <c r="BF588"/>
    </row>
    <row r="589" ht="15">
      <c r="BF589"/>
    </row>
    <row r="590" ht="15">
      <c r="BF590"/>
    </row>
    <row r="591" ht="15">
      <c r="BF591"/>
    </row>
    <row r="592" ht="15">
      <c r="BF592"/>
    </row>
    <row r="593" ht="15">
      <c r="BF593"/>
    </row>
    <row r="594" ht="15">
      <c r="BF594"/>
    </row>
    <row r="595" ht="15">
      <c r="BF595"/>
    </row>
    <row r="596" ht="15">
      <c r="BF596"/>
    </row>
    <row r="597" ht="15">
      <c r="BF597"/>
    </row>
    <row r="598" ht="15">
      <c r="BF598"/>
    </row>
    <row r="599" ht="15">
      <c r="BF599"/>
    </row>
    <row r="600" ht="15">
      <c r="BF600"/>
    </row>
    <row r="601" ht="15">
      <c r="BF601"/>
    </row>
    <row r="602" ht="15">
      <c r="BF602"/>
    </row>
    <row r="603" ht="15">
      <c r="BF603"/>
    </row>
    <row r="604" ht="15">
      <c r="BF604"/>
    </row>
    <row r="605" ht="15">
      <c r="BF605"/>
    </row>
    <row r="606" ht="15">
      <c r="BF606"/>
    </row>
    <row r="607" ht="15">
      <c r="BF607"/>
    </row>
    <row r="608" ht="15">
      <c r="BF608"/>
    </row>
    <row r="609" ht="15">
      <c r="BF609"/>
    </row>
    <row r="610" ht="15">
      <c r="BF610"/>
    </row>
  </sheetData>
  <sheetProtection/>
  <mergeCells count="9">
    <mergeCell ref="A10:BF10"/>
    <mergeCell ref="A17:A44"/>
    <mergeCell ref="B45:C45"/>
    <mergeCell ref="B1:BE1"/>
    <mergeCell ref="A5:A9"/>
    <mergeCell ref="B5:B9"/>
    <mergeCell ref="C5:C9"/>
    <mergeCell ref="D6:BF6"/>
    <mergeCell ref="D8:BF8"/>
  </mergeCells>
  <printOptions/>
  <pageMargins left="0.2362204724409449" right="0.2362204724409449" top="0.5511811023622047" bottom="0.1968503937007874" header="0.31496062992125984" footer="0.31496062992125984"/>
  <pageSetup fitToWidth="0" fitToHeight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admin</cp:lastModifiedBy>
  <cp:lastPrinted>2021-08-30T07:46:53Z</cp:lastPrinted>
  <dcterms:created xsi:type="dcterms:W3CDTF">2012-01-18T05:10:34Z</dcterms:created>
  <dcterms:modified xsi:type="dcterms:W3CDTF">2021-06-07T09:56:49Z</dcterms:modified>
  <cp:category/>
  <cp:version/>
  <cp:contentType/>
  <cp:contentStatus/>
</cp:coreProperties>
</file>