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05" windowHeight="7305" activeTab="0"/>
  </bookViews>
  <sheets>
    <sheet name="1 курс" sheetId="1" r:id="rId1"/>
    <sheet name=" 2 курс" sheetId="2" r:id="rId2"/>
    <sheet name=" 3 курс" sheetId="3" r:id="rId3"/>
  </sheets>
  <definedNames>
    <definedName name="_xlnm.Print_Area" localSheetId="2">' 3 курс'!$A$1:$BH$82</definedName>
  </definedNames>
  <calcPr fullCalcOnLoad="1"/>
</workbook>
</file>

<file path=xl/sharedStrings.xml><?xml version="1.0" encoding="utf-8"?>
<sst xmlns="http://schemas.openxmlformats.org/spreadsheetml/2006/main" count="2198" uniqueCount="227">
  <si>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</si>
  <si>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</si>
  <si>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</si>
  <si>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</si>
  <si>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</si>
  <si>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</si>
  <si>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</si>
  <si>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</si>
  <si>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</si>
  <si>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</si>
  <si>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</si>
  <si>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</si>
  <si>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</si>
  <si>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</si>
  <si>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</si>
  <si>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</si>
  <si>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</si>
  <si>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</si>
  <si>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</si>
  <si>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</si>
  <si>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</si>
  <si>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</si>
  <si>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</si>
  <si>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</si>
  <si>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</si>
  <si>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</si>
  <si>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</si>
  <si>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Теория государства и права</t>
  </si>
  <si>
    <t>ОП.02</t>
  </si>
  <si>
    <t>Конституционное право</t>
  </si>
  <si>
    <t>ОП.03</t>
  </si>
  <si>
    <t>Административное право</t>
  </si>
  <si>
    <t>ОП.05</t>
  </si>
  <si>
    <t>Трудовое право</t>
  </si>
  <si>
    <t>ОП.06</t>
  </si>
  <si>
    <t>Гражданское право</t>
  </si>
  <si>
    <t>ОП.11</t>
  </si>
  <si>
    <t>ОП.13</t>
  </si>
  <si>
    <t>ОП.15</t>
  </si>
  <si>
    <t>Психология социально-правовой деятельности</t>
  </si>
  <si>
    <t>Всего час.в неделю обязательной учебной нагрузки</t>
  </si>
  <si>
    <t>Всего час.в неделю самостоятельной работы студентов</t>
  </si>
  <si>
    <t>Всего часов в неделю</t>
  </si>
  <si>
    <t>к</t>
  </si>
  <si>
    <t>обязат</t>
  </si>
  <si>
    <t>самост</t>
  </si>
  <si>
    <t xml:space="preserve"> курс</t>
  </si>
  <si>
    <t>3 февр - 9 февр</t>
  </si>
  <si>
    <t>10 февр- 16 февр</t>
  </si>
  <si>
    <t>17 февр-23 февр</t>
  </si>
  <si>
    <t xml:space="preserve"> жизни</t>
  </si>
  <si>
    <t>2 марта- 8 марта</t>
  </si>
  <si>
    <t>9 марта- 15 марта</t>
  </si>
  <si>
    <t>16 марта - 22 марта</t>
  </si>
  <si>
    <t>23 марта - 29 марта</t>
  </si>
  <si>
    <t>30 марта-5 апреля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</si>
  <si>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</si>
  <si>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</si>
  <si>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</si>
  <si>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</si>
  <si>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</si>
  <si>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</si>
  <si>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</si>
  <si>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</si>
  <si>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</si>
  <si>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 июня- 14 июня</t>
  </si>
  <si>
    <t>15 июня - 21 юиня</t>
  </si>
  <si>
    <t>22 июня - 28 июня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</si>
  <si>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</si>
  <si>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</si>
  <si>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</si>
  <si>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</si>
  <si>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</si>
  <si>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</si>
  <si>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</si>
  <si>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</si>
  <si>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</si>
  <si>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ОГСЭ.06</t>
  </si>
  <si>
    <t>Культура речи</t>
  </si>
  <si>
    <t>ДОУ</t>
  </si>
  <si>
    <t>Безопасность жизнедеятельности</t>
  </si>
  <si>
    <t>ПМ.01</t>
  </si>
  <si>
    <t>Обеспечение реализации прав граждан в сфере пенсионного обеспечения и социальной защиты</t>
  </si>
  <si>
    <t>МДК 01.01</t>
  </si>
  <si>
    <t>Право социального обеспечения</t>
  </si>
  <si>
    <t>МДК 01.02</t>
  </si>
  <si>
    <t>УП.01</t>
  </si>
  <si>
    <t xml:space="preserve"> </t>
  </si>
  <si>
    <t>Формирование здоровье сберегающего образа</t>
  </si>
  <si>
    <t>Учебная практика по МДК 01.02</t>
  </si>
  <si>
    <t>второй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</si>
  <si>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</si>
  <si>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</si>
  <si>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 xml:space="preserve">МДК 02.01 </t>
  </si>
  <si>
    <t>Организация работы органов и учреждений социальной защиты населения и органов Пенсионного фонда Российской Федерации (ПФР)</t>
  </si>
  <si>
    <t>=</t>
  </si>
  <si>
    <t>Экономика организации</t>
  </si>
  <si>
    <t>Психология личности  и профессинальное самоопределение</t>
  </si>
  <si>
    <t>АУД.01</t>
  </si>
  <si>
    <t>АУД.02</t>
  </si>
  <si>
    <t>экзамен</t>
  </si>
  <si>
    <t>30 дек. -5 января</t>
  </si>
  <si>
    <t xml:space="preserve"> 6 янв - 12 янв</t>
  </si>
  <si>
    <t xml:space="preserve"> 13 янв - 19 янв</t>
  </si>
  <si>
    <t>01 янв-26 янв</t>
  </si>
  <si>
    <t>27 янв -2 февр</t>
  </si>
  <si>
    <t>24 февр- 1 марта</t>
  </si>
  <si>
    <t>1семестр</t>
  </si>
  <si>
    <t>2семестр</t>
  </si>
  <si>
    <t>Курс</t>
  </si>
  <si>
    <t>первый</t>
  </si>
  <si>
    <t>География</t>
  </si>
  <si>
    <t>Астрономия</t>
  </si>
  <si>
    <t>Профильные дисциплины</t>
  </si>
  <si>
    <t>Русский язык</t>
  </si>
  <si>
    <t>Литература</t>
  </si>
  <si>
    <t>1сем</t>
  </si>
  <si>
    <t>2сем</t>
  </si>
  <si>
    <t>третий</t>
  </si>
  <si>
    <t>Х</t>
  </si>
  <si>
    <t>D</t>
  </si>
  <si>
    <t>III</t>
  </si>
  <si>
    <t>*</t>
  </si>
  <si>
    <t>ОП.04</t>
  </si>
  <si>
    <t>Основы экологического права</t>
  </si>
  <si>
    <t>ОП. 05</t>
  </si>
  <si>
    <t>Экзамен</t>
  </si>
  <si>
    <t>ОП.07</t>
  </si>
  <si>
    <t>Семейное право</t>
  </si>
  <si>
    <t>ОП.08</t>
  </si>
  <si>
    <t>Гражданский процесс</t>
  </si>
  <si>
    <t>ОП.09</t>
  </si>
  <si>
    <t>Страховое дело</t>
  </si>
  <si>
    <t>ОП.10</t>
  </si>
  <si>
    <t>Статистика</t>
  </si>
  <si>
    <t>ОП.12</t>
  </si>
  <si>
    <t>Менеджмент</t>
  </si>
  <si>
    <t>ОП.14</t>
  </si>
  <si>
    <t>Информационные технологии в профессиональной деятельности</t>
  </si>
  <si>
    <t>ПМ.00</t>
  </si>
  <si>
    <t>Профессиональные модули</t>
  </si>
  <si>
    <t>Обеспечение реализацииправ граждан в сфере пенсионного обеспечения и социальной защиты</t>
  </si>
  <si>
    <t>МДК.01.01</t>
  </si>
  <si>
    <t>Учебная практика</t>
  </si>
  <si>
    <t>ПП.01</t>
  </si>
  <si>
    <t xml:space="preserve"> Производственная практика (по профилю специальности)</t>
  </si>
  <si>
    <t>Организационное обеспечение деятельности учреждений социальной защиты населения и органов Пенсионного фонда РФ</t>
  </si>
  <si>
    <t>МДК.02.01</t>
  </si>
  <si>
    <t xml:space="preserve">Организация работы органов и учреждений социальной защиты населения и органов ПФР </t>
  </si>
  <si>
    <t>УП. 02</t>
  </si>
  <si>
    <t>ПП.02</t>
  </si>
  <si>
    <t>ПДП.00</t>
  </si>
  <si>
    <t>Преддипломная практика</t>
  </si>
  <si>
    <t>экзамены</t>
  </si>
  <si>
    <t>итого</t>
  </si>
  <si>
    <t>Родной язык</t>
  </si>
  <si>
    <t>Обществознание</t>
  </si>
  <si>
    <t>Основы безопасности жизнедеятельности</t>
  </si>
  <si>
    <t>Базовые предметы</t>
  </si>
  <si>
    <t>БУП. 01</t>
  </si>
  <si>
    <t>БУП. 02</t>
  </si>
  <si>
    <t>БУП. 03</t>
  </si>
  <si>
    <t>БУП. 04</t>
  </si>
  <si>
    <t>БУП. 05</t>
  </si>
  <si>
    <t>БУП. 06</t>
  </si>
  <si>
    <t>БУП. 07</t>
  </si>
  <si>
    <t>БУП. 08</t>
  </si>
  <si>
    <t>БУП. 09</t>
  </si>
  <si>
    <t>1 сент-6 сент</t>
  </si>
  <si>
    <t>7 сент-13 сентября</t>
  </si>
  <si>
    <t>14 сент- 20 сент</t>
  </si>
  <si>
    <t>21 сент-27 сент</t>
  </si>
  <si>
    <t>28 сент-4 окт</t>
  </si>
  <si>
    <t>5 окт-11 окт</t>
  </si>
  <si>
    <t>12 окт-18 окт</t>
  </si>
  <si>
    <t>19 окт-25 окт</t>
  </si>
  <si>
    <t>26 окт- 1 нояб</t>
  </si>
  <si>
    <t>2 нояб - 8 нояб</t>
  </si>
  <si>
    <t>9 нояб- 15 нояб</t>
  </si>
  <si>
    <t>16 нояб-24 нояб</t>
  </si>
  <si>
    <t>23 нояб- 29 нояб.</t>
  </si>
  <si>
    <t>30нояб.-6 декабря</t>
  </si>
  <si>
    <t>7 дек - 13 дек</t>
  </si>
  <si>
    <t>14 дек - 20 дек</t>
  </si>
  <si>
    <t>21 дек - по 28 дек</t>
  </si>
  <si>
    <t>каникулы</t>
  </si>
  <si>
    <t>Дополнительные дисциплины</t>
  </si>
  <si>
    <t>ЭК.01</t>
  </si>
  <si>
    <t>Проектная деятельность</t>
  </si>
  <si>
    <t>Математика (включая алгебру и  и начало математического анализа, геометрию)</t>
  </si>
  <si>
    <t>1 сент-7 сент</t>
  </si>
  <si>
    <t>8 сент-14 сентября</t>
  </si>
  <si>
    <t>56 сент-21 сент</t>
  </si>
  <si>
    <t>23 сент-28 сент</t>
  </si>
  <si>
    <t>29 сент -5 окт</t>
  </si>
  <si>
    <t>6 окт-12окт</t>
  </si>
  <si>
    <t>13 окт-19 окт</t>
  </si>
  <si>
    <t>20 окт-26 окт</t>
  </si>
  <si>
    <t>27 кот-2 нояб</t>
  </si>
  <si>
    <t>3 нояб - 9 нояб</t>
  </si>
  <si>
    <t>10 нояб- 16 нояб</t>
  </si>
  <si>
    <t>17 нояб-23 нояб</t>
  </si>
  <si>
    <t>24 нояб- 30 нояб</t>
  </si>
  <si>
    <t>1 декабря - 7 декабря</t>
  </si>
  <si>
    <t>8 дек - 14 дек</t>
  </si>
  <si>
    <t>15 дек - 21 дек</t>
  </si>
  <si>
    <t>22 дек - по 28дек</t>
  </si>
  <si>
    <t>итого за семестр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</si>
  <si>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</si>
  <si>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</si>
  <si>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</si>
  <si>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</si>
  <si>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</si>
  <si>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</si>
  <si>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91 февр- 15 февр</t>
  </si>
  <si>
    <t>16 февр-22 февр</t>
  </si>
  <si>
    <t>23 февр-1 марта</t>
  </si>
  <si>
    <t>2 марта-8 марта</t>
  </si>
  <si>
    <t>35 марта - 29 марта</t>
  </si>
  <si>
    <t>30 мартая-5 апреля</t>
  </si>
  <si>
    <t>80 июня- 14 июня</t>
  </si>
  <si>
    <t>УУП.01</t>
  </si>
  <si>
    <t>УУП.02</t>
  </si>
  <si>
    <t>УУП.03</t>
  </si>
  <si>
    <t>Календарный учебный график специальность 40.02.01 Право и организация социального обеспечения 2021-2022 учебный год 14,15 группы</t>
  </si>
  <si>
    <t>Календарный учебный график 2022-2023 учебный  год специальность 40.02.01 Право и организация социального обеспечения, 24.25 группы</t>
  </si>
  <si>
    <t>Календарный учебный график 2023-2024 учебный год    по специальность 40.02.01 Право и организация социального обеспечения     34, 35 группы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</si>
</sst>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Symbol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textRotation="90"/>
    </xf>
    <xf numFmtId="0" fontId="2" fillId="0" borderId="17" xfId="0" applyFont="1" applyBorder="1" applyAlignment="1">
      <alignment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textRotation="90"/>
    </xf>
    <xf numFmtId="0" fontId="2" fillId="0" borderId="19" xfId="0" applyFont="1" applyBorder="1" applyAlignment="1">
      <alignment horizontal="center" textRotation="90"/>
    </xf>
    <xf numFmtId="0" fontId="0" fillId="0" borderId="19" xfId="0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ill="1" applyBorder="1" applyAlignment="1">
      <alignment shrinkToFit="1"/>
    </xf>
    <xf numFmtId="0" fontId="5" fillId="0" borderId="16" xfId="0" applyFont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center" textRotation="90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5" fillId="0" borderId="23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0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18" borderId="28" xfId="0" applyFill="1" applyBorder="1" applyAlignment="1">
      <alignment/>
    </xf>
    <xf numFmtId="0" fontId="0" fillId="16" borderId="29" xfId="0" applyFill="1" applyBorder="1" applyAlignment="1">
      <alignment shrinkToFit="1"/>
    </xf>
    <xf numFmtId="0" fontId="0" fillId="33" borderId="19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3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4" borderId="12" xfId="0" applyFill="1" applyBorder="1" applyAlignment="1">
      <alignment shrinkToFit="1"/>
    </xf>
    <xf numFmtId="0" fontId="0" fillId="34" borderId="13" xfId="0" applyFill="1" applyBorder="1" applyAlignment="1">
      <alignment/>
    </xf>
    <xf numFmtId="0" fontId="0" fillId="34" borderId="31" xfId="0" applyFill="1" applyBorder="1" applyAlignment="1">
      <alignment shrinkToFit="1"/>
    </xf>
    <xf numFmtId="0" fontId="0" fillId="34" borderId="26" xfId="0" applyFill="1" applyBorder="1" applyAlignment="1">
      <alignment/>
    </xf>
    <xf numFmtId="0" fontId="0" fillId="35" borderId="32" xfId="0" applyFill="1" applyBorder="1" applyAlignment="1">
      <alignment shrinkToFit="1"/>
    </xf>
    <xf numFmtId="0" fontId="0" fillId="16" borderId="33" xfId="0" applyFill="1" applyBorder="1" applyAlignment="1">
      <alignment shrinkToFit="1"/>
    </xf>
    <xf numFmtId="0" fontId="0" fillId="34" borderId="34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5" xfId="0" applyFill="1" applyBorder="1" applyAlignment="1">
      <alignment/>
    </xf>
    <xf numFmtId="0" fontId="0" fillId="34" borderId="35" xfId="0" applyFill="1" applyBorder="1" applyAlignment="1">
      <alignment shrinkToFit="1"/>
    </xf>
    <xf numFmtId="0" fontId="0" fillId="34" borderId="36" xfId="0" applyFill="1" applyBorder="1" applyAlignment="1">
      <alignment shrinkToFit="1"/>
    </xf>
    <xf numFmtId="0" fontId="1" fillId="16" borderId="28" xfId="0" applyFont="1" applyFill="1" applyBorder="1" applyAlignment="1">
      <alignment shrinkToFit="1"/>
    </xf>
    <xf numFmtId="0" fontId="0" fillId="16" borderId="25" xfId="0" applyFill="1" applyBorder="1" applyAlignment="1">
      <alignment shrinkToFit="1"/>
    </xf>
    <xf numFmtId="0" fontId="0" fillId="34" borderId="37" xfId="0" applyFill="1" applyBorder="1" applyAlignment="1">
      <alignment shrinkToFit="1"/>
    </xf>
    <xf numFmtId="0" fontId="0" fillId="34" borderId="38" xfId="0" applyFill="1" applyBorder="1" applyAlignment="1">
      <alignment shrinkToFit="1"/>
    </xf>
    <xf numFmtId="0" fontId="0" fillId="0" borderId="39" xfId="0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0" borderId="38" xfId="0" applyBorder="1" applyAlignment="1">
      <alignment shrinkToFit="1"/>
    </xf>
    <xf numFmtId="0" fontId="0" fillId="33" borderId="39" xfId="0" applyFill="1" applyBorder="1" applyAlignment="1">
      <alignment shrinkToFit="1"/>
    </xf>
    <xf numFmtId="0" fontId="1" fillId="34" borderId="12" xfId="0" applyFont="1" applyFill="1" applyBorder="1" applyAlignment="1">
      <alignment shrinkToFit="1"/>
    </xf>
    <xf numFmtId="0" fontId="1" fillId="0" borderId="12" xfId="0" applyFont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34" borderId="26" xfId="0" applyFont="1" applyFill="1" applyBorder="1" applyAlignment="1">
      <alignment shrinkToFit="1"/>
    </xf>
    <xf numFmtId="0" fontId="0" fillId="10" borderId="29" xfId="0" applyFill="1" applyBorder="1" applyAlignment="1">
      <alignment shrinkToFit="1"/>
    </xf>
    <xf numFmtId="0" fontId="0" fillId="10" borderId="40" xfId="0" applyFill="1" applyBorder="1" applyAlignment="1">
      <alignment shrinkToFit="1"/>
    </xf>
    <xf numFmtId="0" fontId="0" fillId="10" borderId="33" xfId="0" applyFill="1" applyBorder="1" applyAlignment="1">
      <alignment shrinkToFit="1"/>
    </xf>
    <xf numFmtId="0" fontId="0" fillId="10" borderId="41" xfId="0" applyFill="1" applyBorder="1" applyAlignment="1">
      <alignment shrinkToFit="1"/>
    </xf>
    <xf numFmtId="0" fontId="0" fillId="10" borderId="35" xfId="0" applyFill="1" applyBorder="1" applyAlignment="1">
      <alignment shrinkToFit="1"/>
    </xf>
    <xf numFmtId="0" fontId="0" fillId="10" borderId="42" xfId="0" applyFill="1" applyBorder="1" applyAlignment="1">
      <alignment shrinkToFit="1"/>
    </xf>
    <xf numFmtId="0" fontId="9" fillId="16" borderId="28" xfId="0" applyFont="1" applyFill="1" applyBorder="1" applyAlignment="1">
      <alignment/>
    </xf>
    <xf numFmtId="0" fontId="9" fillId="16" borderId="27" xfId="0" applyFont="1" applyFill="1" applyBorder="1" applyAlignment="1">
      <alignment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0" fontId="1" fillId="0" borderId="16" xfId="0" applyFont="1" applyBorder="1" applyAlignment="1">
      <alignment shrinkToFit="1"/>
    </xf>
    <xf numFmtId="0" fontId="9" fillId="16" borderId="29" xfId="0" applyFont="1" applyFill="1" applyBorder="1" applyAlignment="1">
      <alignment shrinkToFit="1"/>
    </xf>
    <xf numFmtId="0" fontId="9" fillId="16" borderId="46" xfId="0" applyFont="1" applyFill="1" applyBorder="1" applyAlignment="1">
      <alignment shrinkToFit="1"/>
    </xf>
    <xf numFmtId="0" fontId="11" fillId="16" borderId="28" xfId="0" applyFont="1" applyFill="1" applyBorder="1" applyAlignment="1">
      <alignment shrinkToFit="1"/>
    </xf>
    <xf numFmtId="0" fontId="9" fillId="16" borderId="47" xfId="0" applyFont="1" applyFill="1" applyBorder="1" applyAlignment="1">
      <alignment shrinkToFit="1"/>
    </xf>
    <xf numFmtId="0" fontId="9" fillId="16" borderId="40" xfId="0" applyFont="1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48" xfId="0" applyBorder="1" applyAlignment="1">
      <alignment shrinkToFit="1"/>
    </xf>
    <xf numFmtId="0" fontId="0" fillId="0" borderId="49" xfId="0" applyBorder="1" applyAlignment="1">
      <alignment shrinkToFit="1"/>
    </xf>
    <xf numFmtId="0" fontId="11" fillId="16" borderId="29" xfId="0" applyFont="1" applyFill="1" applyBorder="1" applyAlignment="1">
      <alignment shrinkToFit="1"/>
    </xf>
    <xf numFmtId="0" fontId="9" fillId="16" borderId="50" xfId="0" applyFont="1" applyFill="1" applyBorder="1" applyAlignment="1">
      <alignment shrinkToFit="1"/>
    </xf>
    <xf numFmtId="0" fontId="9" fillId="16" borderId="51" xfId="0" applyFont="1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0" fillId="0" borderId="16" xfId="0" applyFill="1" applyBorder="1" applyAlignment="1">
      <alignment shrinkToFit="1"/>
    </xf>
    <xf numFmtId="0" fontId="9" fillId="16" borderId="25" xfId="0" applyFont="1" applyFill="1" applyBorder="1" applyAlignment="1">
      <alignment shrinkToFit="1"/>
    </xf>
    <xf numFmtId="0" fontId="0" fillId="18" borderId="29" xfId="0" applyFill="1" applyBorder="1" applyAlignment="1">
      <alignment shrinkToFit="1"/>
    </xf>
    <xf numFmtId="0" fontId="1" fillId="18" borderId="28" xfId="0" applyFont="1" applyFill="1" applyBorder="1" applyAlignment="1">
      <alignment shrinkToFit="1"/>
    </xf>
    <xf numFmtId="0" fontId="0" fillId="18" borderId="27" xfId="0" applyFill="1" applyBorder="1" applyAlignment="1">
      <alignment/>
    </xf>
    <xf numFmtId="0" fontId="0" fillId="18" borderId="47" xfId="0" applyFill="1" applyBorder="1" applyAlignment="1">
      <alignment shrinkToFit="1"/>
    </xf>
    <xf numFmtId="0" fontId="0" fillId="18" borderId="25" xfId="0" applyFill="1" applyBorder="1" applyAlignment="1">
      <alignment shrinkToFit="1"/>
    </xf>
    <xf numFmtId="0" fontId="0" fillId="34" borderId="12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9" xfId="0" applyFill="1" applyBorder="1" applyAlignment="1">
      <alignment shrinkToFit="1"/>
    </xf>
    <xf numFmtId="0" fontId="1" fillId="6" borderId="28" xfId="0" applyFont="1" applyFill="1" applyBorder="1" applyAlignment="1">
      <alignment shrinkToFit="1"/>
    </xf>
    <xf numFmtId="0" fontId="0" fillId="6" borderId="47" xfId="0" applyFill="1" applyBorder="1" applyAlignment="1">
      <alignment shrinkToFit="1"/>
    </xf>
    <xf numFmtId="0" fontId="0" fillId="6" borderId="25" xfId="0" applyFill="1" applyBorder="1" applyAlignment="1">
      <alignment shrinkToFit="1"/>
    </xf>
    <xf numFmtId="0" fontId="4" fillId="8" borderId="52" xfId="0" applyFont="1" applyFill="1" applyBorder="1" applyAlignment="1">
      <alignment horizontal="left" vertical="top"/>
    </xf>
    <xf numFmtId="0" fontId="5" fillId="8" borderId="25" xfId="0" applyFont="1" applyFill="1" applyBorder="1" applyAlignment="1">
      <alignment horizontal="left" vertical="top"/>
    </xf>
    <xf numFmtId="0" fontId="0" fillId="8" borderId="28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9" xfId="0" applyFill="1" applyBorder="1" applyAlignment="1">
      <alignment shrinkToFit="1"/>
    </xf>
    <xf numFmtId="0" fontId="0" fillId="8" borderId="47" xfId="0" applyFill="1" applyBorder="1" applyAlignment="1">
      <alignment shrinkToFit="1"/>
    </xf>
    <xf numFmtId="0" fontId="1" fillId="8" borderId="28" xfId="0" applyFont="1" applyFill="1" applyBorder="1" applyAlignment="1">
      <alignment shrinkToFit="1"/>
    </xf>
    <xf numFmtId="0" fontId="9" fillId="34" borderId="31" xfId="0" applyFont="1" applyFill="1" applyBorder="1" applyAlignment="1">
      <alignment shrinkToFit="1"/>
    </xf>
    <xf numFmtId="0" fontId="9" fillId="34" borderId="36" xfId="0" applyFont="1" applyFill="1" applyBorder="1" applyAlignment="1">
      <alignment shrinkToFit="1"/>
    </xf>
    <xf numFmtId="0" fontId="0" fillId="10" borderId="51" xfId="0" applyFill="1" applyBorder="1" applyAlignment="1">
      <alignment shrinkToFit="1"/>
    </xf>
    <xf numFmtId="0" fontId="0" fillId="10" borderId="50" xfId="0" applyFill="1" applyBorder="1" applyAlignment="1">
      <alignment shrinkToFit="1"/>
    </xf>
    <xf numFmtId="0" fontId="0" fillId="10" borderId="53" xfId="0" applyFill="1" applyBorder="1" applyAlignment="1">
      <alignment shrinkToFit="1"/>
    </xf>
    <xf numFmtId="0" fontId="0" fillId="10" borderId="54" xfId="0" applyFill="1" applyBorder="1" applyAlignment="1">
      <alignment shrinkToFit="1"/>
    </xf>
    <xf numFmtId="0" fontId="0" fillId="10" borderId="36" xfId="0" applyFill="1" applyBorder="1" applyAlignment="1">
      <alignment shrinkToFit="1"/>
    </xf>
    <xf numFmtId="0" fontId="0" fillId="10" borderId="31" xfId="0" applyFill="1" applyBorder="1" applyAlignment="1">
      <alignment shrinkToFit="1"/>
    </xf>
    <xf numFmtId="0" fontId="0" fillId="36" borderId="39" xfId="0" applyFill="1" applyBorder="1" applyAlignment="1">
      <alignment shrinkToFit="1"/>
    </xf>
    <xf numFmtId="0" fontId="0" fillId="36" borderId="38" xfId="0" applyFill="1" applyBorder="1" applyAlignment="1">
      <alignment shrinkToFit="1"/>
    </xf>
    <xf numFmtId="0" fontId="0" fillId="35" borderId="39" xfId="0" applyFill="1" applyBorder="1" applyAlignment="1">
      <alignment shrinkToFit="1"/>
    </xf>
    <xf numFmtId="0" fontId="5" fillId="0" borderId="42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36" borderId="30" xfId="0" applyFill="1" applyBorder="1" applyAlignment="1">
      <alignment shrinkToFit="1"/>
    </xf>
    <xf numFmtId="0" fontId="0" fillId="8" borderId="50" xfId="0" applyFill="1" applyBorder="1" applyAlignment="1">
      <alignment shrinkToFit="1"/>
    </xf>
    <xf numFmtId="0" fontId="0" fillId="8" borderId="56" xfId="0" applyFill="1" applyBorder="1" applyAlignment="1">
      <alignment shrinkToFit="1"/>
    </xf>
    <xf numFmtId="0" fontId="0" fillId="8" borderId="51" xfId="0" applyFill="1" applyBorder="1" applyAlignment="1">
      <alignment shrinkToFit="1"/>
    </xf>
    <xf numFmtId="0" fontId="0" fillId="8" borderId="57" xfId="0" applyFill="1" applyBorder="1" applyAlignment="1">
      <alignment shrinkToFit="1"/>
    </xf>
    <xf numFmtId="0" fontId="0" fillId="8" borderId="58" xfId="0" applyFill="1" applyBorder="1" applyAlignment="1">
      <alignment shrinkToFit="1"/>
    </xf>
    <xf numFmtId="0" fontId="1" fillId="8" borderId="25" xfId="0" applyFont="1" applyFill="1" applyBorder="1" applyAlignment="1">
      <alignment shrinkToFit="1"/>
    </xf>
    <xf numFmtId="0" fontId="0" fillId="8" borderId="59" xfId="0" applyFill="1" applyBorder="1" applyAlignment="1">
      <alignment shrinkToFit="1"/>
    </xf>
    <xf numFmtId="0" fontId="11" fillId="16" borderId="47" xfId="0" applyFont="1" applyFill="1" applyBorder="1" applyAlignment="1">
      <alignment shrinkToFit="1"/>
    </xf>
    <xf numFmtId="0" fontId="0" fillId="11" borderId="31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0" fontId="0" fillId="11" borderId="48" xfId="0" applyFill="1" applyBorder="1" applyAlignment="1">
      <alignment shrinkToFit="1"/>
    </xf>
    <xf numFmtId="0" fontId="0" fillId="11" borderId="36" xfId="0" applyFill="1" applyBorder="1" applyAlignment="1">
      <alignment shrinkToFit="1"/>
    </xf>
    <xf numFmtId="0" fontId="0" fillId="11" borderId="21" xfId="0" applyFill="1" applyBorder="1" applyAlignment="1">
      <alignment shrinkToFit="1"/>
    </xf>
    <xf numFmtId="0" fontId="0" fillId="11" borderId="44" xfId="0" applyFill="1" applyBorder="1" applyAlignment="1">
      <alignment shrinkToFit="1"/>
    </xf>
    <xf numFmtId="0" fontId="0" fillId="34" borderId="16" xfId="0" applyFill="1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60" xfId="0" applyFill="1" applyBorder="1" applyAlignment="1">
      <alignment shrinkToFit="1"/>
    </xf>
    <xf numFmtId="0" fontId="0" fillId="0" borderId="61" xfId="0" applyBorder="1" applyAlignment="1">
      <alignment shrinkToFit="1"/>
    </xf>
    <xf numFmtId="0" fontId="0" fillId="11" borderId="60" xfId="0" applyFill="1" applyBorder="1" applyAlignment="1">
      <alignment shrinkToFit="1"/>
    </xf>
    <xf numFmtId="0" fontId="0" fillId="10" borderId="32" xfId="0" applyFill="1" applyBorder="1" applyAlignment="1">
      <alignment shrinkToFit="1"/>
    </xf>
    <xf numFmtId="0" fontId="0" fillId="10" borderId="62" xfId="0" applyFill="1" applyBorder="1" applyAlignment="1">
      <alignment shrinkToFit="1"/>
    </xf>
    <xf numFmtId="0" fontId="0" fillId="10" borderId="60" xfId="0" applyFill="1" applyBorder="1" applyAlignment="1">
      <alignment shrinkToFit="1"/>
    </xf>
    <xf numFmtId="0" fontId="0" fillId="10" borderId="61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top"/>
    </xf>
    <xf numFmtId="0" fontId="0" fillId="34" borderId="28" xfId="0" applyFill="1" applyBorder="1" applyAlignment="1">
      <alignment/>
    </xf>
    <xf numFmtId="0" fontId="0" fillId="10" borderId="21" xfId="0" applyFill="1" applyBorder="1" applyAlignment="1">
      <alignment shrinkToFit="1"/>
    </xf>
    <xf numFmtId="0" fontId="1" fillId="34" borderId="28" xfId="0" applyFont="1" applyFill="1" applyBorder="1" applyAlignment="1">
      <alignment shrinkToFit="1"/>
    </xf>
    <xf numFmtId="0" fontId="1" fillId="0" borderId="25" xfId="0" applyFont="1" applyBorder="1" applyAlignment="1">
      <alignment shrinkToFit="1"/>
    </xf>
    <xf numFmtId="0" fontId="0" fillId="10" borderId="20" xfId="0" applyFill="1" applyBorder="1" applyAlignment="1">
      <alignment shrinkToFit="1"/>
    </xf>
    <xf numFmtId="0" fontId="0" fillId="10" borderId="63" xfId="0" applyFill="1" applyBorder="1" applyAlignment="1">
      <alignment shrinkToFit="1"/>
    </xf>
    <xf numFmtId="0" fontId="0" fillId="10" borderId="30" xfId="0" applyFill="1" applyBorder="1" applyAlignment="1">
      <alignment shrinkToFit="1"/>
    </xf>
    <xf numFmtId="0" fontId="0" fillId="10" borderId="64" xfId="0" applyFill="1" applyBorder="1" applyAlignment="1">
      <alignment shrinkToFit="1"/>
    </xf>
    <xf numFmtId="0" fontId="0" fillId="10" borderId="39" xfId="0" applyFill="1" applyBorder="1" applyAlignment="1">
      <alignment shrinkToFit="1"/>
    </xf>
    <xf numFmtId="0" fontId="0" fillId="34" borderId="28" xfId="0" applyFill="1" applyBorder="1" applyAlignment="1">
      <alignment shrinkToFit="1"/>
    </xf>
    <xf numFmtId="0" fontId="0" fillId="0" borderId="25" xfId="0" applyFill="1" applyBorder="1" applyAlignment="1">
      <alignment shrinkToFit="1"/>
    </xf>
    <xf numFmtId="0" fontId="0" fillId="34" borderId="26" xfId="0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28" xfId="0" applyFill="1" applyBorder="1" applyAlignment="1">
      <alignment shrinkToFit="1"/>
    </xf>
    <xf numFmtId="0" fontId="11" fillId="0" borderId="12" xfId="0" applyFont="1" applyBorder="1" applyAlignment="1">
      <alignment shrinkToFit="1"/>
    </xf>
    <xf numFmtId="0" fontId="9" fillId="36" borderId="39" xfId="0" applyFont="1" applyFill="1" applyBorder="1" applyAlignment="1">
      <alignment shrinkToFit="1"/>
    </xf>
    <xf numFmtId="0" fontId="11" fillId="0" borderId="26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17" fillId="0" borderId="11" xfId="0" applyFont="1" applyBorder="1" applyAlignment="1">
      <alignment horizontal="left" vertical="top"/>
    </xf>
    <xf numFmtId="0" fontId="17" fillId="0" borderId="62" xfId="0" applyFont="1" applyBorder="1" applyAlignment="1">
      <alignment horizontal="left" vertical="top"/>
    </xf>
    <xf numFmtId="0" fontId="9" fillId="33" borderId="39" xfId="0" applyFont="1" applyFill="1" applyBorder="1" applyAlignment="1">
      <alignment shrinkToFit="1"/>
    </xf>
    <xf numFmtId="0" fontId="0" fillId="0" borderId="65" xfId="0" applyBorder="1" applyAlignment="1">
      <alignment shrinkToFit="1"/>
    </xf>
    <xf numFmtId="0" fontId="3" fillId="0" borderId="10" xfId="0" applyFont="1" applyBorder="1" applyAlignment="1">
      <alignment horizontal="center"/>
    </xf>
    <xf numFmtId="0" fontId="51" fillId="37" borderId="21" xfId="0" applyFont="1" applyFill="1" applyBorder="1" applyAlignment="1">
      <alignment shrinkToFit="1"/>
    </xf>
    <xf numFmtId="0" fontId="1" fillId="33" borderId="26" xfId="0" applyFont="1" applyFill="1" applyBorder="1" applyAlignment="1">
      <alignment shrinkToFit="1"/>
    </xf>
    <xf numFmtId="0" fontId="2" fillId="0" borderId="66" xfId="0" applyFont="1" applyBorder="1" applyAlignment="1">
      <alignment horizontal="left" textRotation="90"/>
    </xf>
    <xf numFmtId="16" fontId="2" fillId="0" borderId="22" xfId="0" applyNumberFormat="1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34" borderId="19" xfId="0" applyFont="1" applyFill="1" applyBorder="1" applyAlignment="1">
      <alignment textRotation="90"/>
    </xf>
    <xf numFmtId="0" fontId="2" fillId="34" borderId="66" xfId="0" applyFont="1" applyFill="1" applyBorder="1" applyAlignment="1">
      <alignment horizontal="center" textRotation="9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6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textRotation="90" shrinkToFit="1"/>
    </xf>
    <xf numFmtId="0" fontId="2" fillId="35" borderId="19" xfId="0" applyFont="1" applyFill="1" applyBorder="1" applyAlignment="1">
      <alignment horizontal="center" vertical="center" shrinkToFit="1"/>
    </xf>
    <xf numFmtId="0" fontId="2" fillId="35" borderId="67" xfId="0" applyFont="1" applyFill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35" borderId="66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38" borderId="35" xfId="0" applyFill="1" applyBorder="1" applyAlignment="1">
      <alignment shrinkToFit="1"/>
    </xf>
    <xf numFmtId="0" fontId="0" fillId="38" borderId="31" xfId="0" applyFill="1" applyBorder="1" applyAlignment="1">
      <alignment shrinkToFit="1"/>
    </xf>
    <xf numFmtId="0" fontId="0" fillId="38" borderId="30" xfId="0" applyFill="1" applyBorder="1" applyAlignment="1">
      <alignment shrinkToFit="1"/>
    </xf>
    <xf numFmtId="0" fontId="0" fillId="38" borderId="20" xfId="0" applyFill="1" applyBorder="1" applyAlignment="1">
      <alignment shrinkToFit="1"/>
    </xf>
    <xf numFmtId="0" fontId="0" fillId="38" borderId="10" xfId="0" applyFill="1" applyBorder="1" applyAlignment="1">
      <alignment shrinkToFit="1"/>
    </xf>
    <xf numFmtId="0" fontId="0" fillId="38" borderId="39" xfId="0" applyFill="1" applyBorder="1" applyAlignment="1">
      <alignment shrinkToFit="1"/>
    </xf>
    <xf numFmtId="0" fontId="0" fillId="33" borderId="43" xfId="0" applyFill="1" applyBorder="1" applyAlignment="1">
      <alignment shrinkToFit="1"/>
    </xf>
    <xf numFmtId="0" fontId="0" fillId="33" borderId="48" xfId="0" applyFill="1" applyBorder="1" applyAlignment="1">
      <alignment shrinkToFit="1"/>
    </xf>
    <xf numFmtId="0" fontId="0" fillId="33" borderId="49" xfId="0" applyFill="1" applyBorder="1" applyAlignment="1">
      <alignment shrinkToFit="1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8" xfId="0" applyFont="1" applyBorder="1" applyAlignment="1">
      <alignment horizontal="center" textRotation="90"/>
    </xf>
    <xf numFmtId="0" fontId="2" fillId="0" borderId="70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/>
    </xf>
    <xf numFmtId="0" fontId="2" fillId="33" borderId="19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33" borderId="62" xfId="0" applyFont="1" applyFill="1" applyBorder="1" applyAlignment="1">
      <alignment horizontal="center"/>
    </xf>
    <xf numFmtId="0" fontId="2" fillId="0" borderId="31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6" fillId="39" borderId="52" xfId="0" applyFont="1" applyFill="1" applyBorder="1" applyAlignment="1">
      <alignment horizontal="center" vertical="top"/>
    </xf>
    <xf numFmtId="0" fontId="16" fillId="39" borderId="65" xfId="0" applyFont="1" applyFill="1" applyBorder="1" applyAlignment="1">
      <alignment horizontal="center" vertical="top" wrapText="1" shrinkToFit="1"/>
    </xf>
    <xf numFmtId="0" fontId="16" fillId="39" borderId="25" xfId="0" applyFont="1" applyFill="1" applyBorder="1" applyAlignment="1">
      <alignment horizontal="left" vertical="top"/>
    </xf>
    <xf numFmtId="0" fontId="16" fillId="39" borderId="33" xfId="0" applyFont="1" applyFill="1" applyBorder="1" applyAlignment="1">
      <alignment horizontal="left" vertical="top" wrapText="1" shrinkToFit="1"/>
    </xf>
    <xf numFmtId="0" fontId="0" fillId="39" borderId="58" xfId="0" applyFill="1" applyBorder="1" applyAlignment="1">
      <alignment/>
    </xf>
    <xf numFmtId="0" fontId="0" fillId="39" borderId="59" xfId="0" applyFill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34" borderId="10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1" fillId="34" borderId="34" xfId="0" applyFont="1" applyFill="1" applyBorder="1" applyAlignment="1">
      <alignment horizontal="center" vertical="center" shrinkToFit="1"/>
    </xf>
    <xf numFmtId="0" fontId="1" fillId="40" borderId="34" xfId="0" applyFont="1" applyFill="1" applyBorder="1" applyAlignment="1">
      <alignment horizontal="center" vertical="center" shrinkToFit="1"/>
    </xf>
    <xf numFmtId="0" fontId="0" fillId="40" borderId="72" xfId="0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0" fillId="40" borderId="35" xfId="0" applyFill="1" applyBorder="1" applyAlignment="1">
      <alignment/>
    </xf>
    <xf numFmtId="0" fontId="0" fillId="40" borderId="72" xfId="0" applyFill="1" applyBorder="1" applyAlignment="1">
      <alignment horizontal="center" vertical="center" shrinkToFit="1" readingOrder="1"/>
    </xf>
    <xf numFmtId="0" fontId="0" fillId="40" borderId="36" xfId="0" applyFill="1" applyBorder="1" applyAlignment="1">
      <alignment horizontal="center" vertical="center" shrinkToFit="1"/>
    </xf>
    <xf numFmtId="0" fontId="0" fillId="40" borderId="31" xfId="0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0" fillId="34" borderId="21" xfId="0" applyNumberFormat="1" applyFill="1" applyBorder="1" applyAlignment="1">
      <alignment horizontal="center" vertical="center" shrinkToFit="1"/>
    </xf>
    <xf numFmtId="0" fontId="0" fillId="34" borderId="39" xfId="0" applyNumberForma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51" fillId="36" borderId="10" xfId="0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0" fillId="0" borderId="49" xfId="0" applyBorder="1" applyAlignment="1">
      <alignment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40" borderId="32" xfId="0" applyFill="1" applyBorder="1" applyAlignment="1">
      <alignment/>
    </xf>
    <xf numFmtId="0" fontId="0" fillId="40" borderId="73" xfId="0" applyFill="1" applyBorder="1" applyAlignment="1">
      <alignment horizontal="center" vertical="center" shrinkToFit="1" readingOrder="1"/>
    </xf>
    <xf numFmtId="0" fontId="0" fillId="40" borderId="60" xfId="0" applyFill="1" applyBorder="1" applyAlignment="1">
      <alignment horizontal="center" vertical="center" shrinkToFit="1"/>
    </xf>
    <xf numFmtId="0" fontId="0" fillId="40" borderId="61" xfId="0" applyFill="1" applyBorder="1" applyAlignment="1">
      <alignment horizontal="center" vertical="center" shrinkToFit="1"/>
    </xf>
    <xf numFmtId="0" fontId="16" fillId="39" borderId="65" xfId="0" applyFont="1" applyFill="1" applyBorder="1" applyAlignment="1">
      <alignment horizontal="center" vertical="top" wrapText="1"/>
    </xf>
    <xf numFmtId="0" fontId="0" fillId="39" borderId="56" xfId="0" applyFill="1" applyBorder="1" applyAlignment="1">
      <alignment/>
    </xf>
    <xf numFmtId="0" fontId="0" fillId="39" borderId="50" xfId="0" applyFont="1" applyFill="1" applyBorder="1" applyAlignment="1">
      <alignment horizontal="center" vertical="center" shrinkToFit="1"/>
    </xf>
    <xf numFmtId="0" fontId="16" fillId="39" borderId="33" xfId="0" applyFont="1" applyFill="1" applyBorder="1" applyAlignment="1">
      <alignment horizontal="left" vertical="top" wrapText="1"/>
    </xf>
    <xf numFmtId="0" fontId="0" fillId="39" borderId="57" xfId="0" applyFill="1" applyBorder="1" applyAlignment="1">
      <alignment horizontal="center" vertical="center" shrinkToFit="1"/>
    </xf>
    <xf numFmtId="0" fontId="0" fillId="39" borderId="47" xfId="0" applyFill="1" applyBorder="1" applyAlignment="1">
      <alignment horizontal="center" vertical="center" shrinkToFit="1"/>
    </xf>
    <xf numFmtId="0" fontId="0" fillId="39" borderId="74" xfId="0" applyFill="1" applyBorder="1" applyAlignment="1">
      <alignment horizontal="center" vertical="center" shrinkToFit="1"/>
    </xf>
    <xf numFmtId="0" fontId="1" fillId="39" borderId="74" xfId="0" applyFont="1" applyFill="1" applyBorder="1" applyAlignment="1">
      <alignment horizontal="center" vertical="center" shrinkToFit="1"/>
    </xf>
    <xf numFmtId="0" fontId="1" fillId="40" borderId="75" xfId="0" applyFont="1" applyFill="1" applyBorder="1" applyAlignment="1">
      <alignment horizontal="center" vertical="center" shrinkToFit="1"/>
    </xf>
    <xf numFmtId="0" fontId="0" fillId="40" borderId="76" xfId="0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0" fillId="34" borderId="30" xfId="0" applyNumberFormat="1" applyFill="1" applyBorder="1" applyAlignment="1">
      <alignment horizontal="center" vertical="center" shrinkToFit="1"/>
    </xf>
    <xf numFmtId="0" fontId="9" fillId="34" borderId="31" xfId="0" applyFont="1" applyFill="1" applyBorder="1" applyAlignment="1">
      <alignment horizontal="center" vertical="center" shrinkToFit="1"/>
    </xf>
    <xf numFmtId="0" fontId="0" fillId="36" borderId="30" xfId="0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9" xfId="0" applyFont="1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2" fillId="0" borderId="31" xfId="0" applyFont="1" applyBorder="1" applyAlignment="1">
      <alignment vertical="justify"/>
    </xf>
    <xf numFmtId="0" fontId="2" fillId="0" borderId="53" xfId="0" applyFont="1" applyBorder="1" applyAlignment="1">
      <alignment vertical="justify"/>
    </xf>
    <xf numFmtId="0" fontId="2" fillId="0" borderId="33" xfId="0" applyFont="1" applyBorder="1" applyAlignment="1">
      <alignment vertical="justify"/>
    </xf>
    <xf numFmtId="0" fontId="2" fillId="0" borderId="75" xfId="0" applyFont="1" applyBorder="1" applyAlignment="1">
      <alignment vertical="justify"/>
    </xf>
    <xf numFmtId="0" fontId="1" fillId="0" borderId="25" xfId="0" applyFont="1" applyBorder="1" applyAlignment="1">
      <alignment vertical="justify"/>
    </xf>
    <xf numFmtId="0" fontId="0" fillId="0" borderId="25" xfId="0" applyBorder="1" applyAlignment="1">
      <alignment vertical="justify"/>
    </xf>
    <xf numFmtId="0" fontId="0" fillId="33" borderId="0" xfId="0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66" xfId="0" applyFont="1" applyBorder="1" applyAlignment="1">
      <alignment/>
    </xf>
    <xf numFmtId="0" fontId="0" fillId="0" borderId="6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vertical="center" textRotation="255" shrinkToFit="1"/>
    </xf>
    <xf numFmtId="0" fontId="0" fillId="0" borderId="22" xfId="0" applyBorder="1" applyAlignment="1">
      <alignment shrinkToFit="1"/>
    </xf>
    <xf numFmtId="0" fontId="0" fillId="0" borderId="68" xfId="0" applyBorder="1" applyAlignment="1">
      <alignment shrinkToFit="1"/>
    </xf>
    <xf numFmtId="0" fontId="2" fillId="10" borderId="65" xfId="0" applyFont="1" applyFill="1" applyBorder="1" applyAlignment="1">
      <alignment horizontal="center" vertical="center" shrinkToFit="1"/>
    </xf>
    <xf numFmtId="0" fontId="2" fillId="10" borderId="70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23" xfId="0" applyBorder="1" applyAlignment="1">
      <alignment/>
    </xf>
    <xf numFmtId="0" fontId="0" fillId="16" borderId="80" xfId="0" applyFill="1" applyBorder="1" applyAlignment="1">
      <alignment shrinkToFit="1"/>
    </xf>
    <xf numFmtId="0" fontId="0" fillId="13" borderId="10" xfId="0" applyFill="1" applyBorder="1" applyAlignment="1">
      <alignment shrinkToFit="1"/>
    </xf>
    <xf numFmtId="0" fontId="0" fillId="13" borderId="51" xfId="0" applyFill="1" applyBorder="1" applyAlignment="1">
      <alignment shrinkToFit="1"/>
    </xf>
    <xf numFmtId="0" fontId="0" fillId="13" borderId="29" xfId="0" applyFill="1" applyBorder="1" applyAlignment="1">
      <alignment shrinkToFit="1"/>
    </xf>
    <xf numFmtId="0" fontId="0" fillId="13" borderId="28" xfId="0" applyFill="1" applyBorder="1" applyAlignment="1">
      <alignment shrinkToFit="1"/>
    </xf>
    <xf numFmtId="0" fontId="0" fillId="13" borderId="50" xfId="0" applyFill="1" applyBorder="1" applyAlignment="1">
      <alignment shrinkToFit="1"/>
    </xf>
    <xf numFmtId="0" fontId="0" fillId="13" borderId="28" xfId="0" applyFill="1" applyBorder="1" applyAlignment="1">
      <alignment horizontal="center" shrinkToFit="1"/>
    </xf>
    <xf numFmtId="0" fontId="0" fillId="16" borderId="76" xfId="0" applyFill="1" applyBorder="1" applyAlignment="1">
      <alignment shrinkToFit="1"/>
    </xf>
    <xf numFmtId="0" fontId="0" fillId="13" borderId="53" xfId="0" applyFill="1" applyBorder="1" applyAlignment="1">
      <alignment shrinkToFit="1"/>
    </xf>
    <xf numFmtId="0" fontId="0" fillId="13" borderId="33" xfId="0" applyFill="1" applyBorder="1" applyAlignment="1">
      <alignment shrinkToFit="1"/>
    </xf>
    <xf numFmtId="0" fontId="0" fillId="13" borderId="54" xfId="0" applyFill="1" applyBorder="1" applyAlignment="1">
      <alignment shrinkToFit="1"/>
    </xf>
    <xf numFmtId="0" fontId="0" fillId="13" borderId="25" xfId="0" applyFill="1" applyBorder="1" applyAlignment="1">
      <alignment horizontal="center" shrinkToFit="1"/>
    </xf>
    <xf numFmtId="0" fontId="0" fillId="0" borderId="23" xfId="0" applyBorder="1" applyAlignment="1">
      <alignment horizontal="center" textRotation="90"/>
    </xf>
    <xf numFmtId="0" fontId="0" fillId="5" borderId="28" xfId="0" applyFill="1" applyBorder="1" applyAlignment="1">
      <alignment shrinkToFit="1"/>
    </xf>
    <xf numFmtId="0" fontId="1" fillId="34" borderId="37" xfId="0" applyFont="1" applyFill="1" applyBorder="1" applyAlignment="1">
      <alignment shrinkToFit="1"/>
    </xf>
    <xf numFmtId="0" fontId="0" fillId="34" borderId="72" xfId="0" applyFill="1" applyBorder="1" applyAlignment="1">
      <alignment shrinkToFit="1"/>
    </xf>
    <xf numFmtId="0" fontId="0" fillId="5" borderId="29" xfId="0" applyFill="1" applyBorder="1" applyAlignment="1">
      <alignment shrinkToFit="1"/>
    </xf>
    <xf numFmtId="0" fontId="0" fillId="5" borderId="80" xfId="0" applyFill="1" applyBorder="1" applyAlignment="1">
      <alignment shrinkToFit="1"/>
    </xf>
    <xf numFmtId="0" fontId="0" fillId="41" borderId="31" xfId="0" applyFill="1" applyBorder="1" applyAlignment="1">
      <alignment shrinkToFit="1"/>
    </xf>
    <xf numFmtId="0" fontId="0" fillId="17" borderId="31" xfId="0" applyFill="1" applyBorder="1" applyAlignment="1">
      <alignment shrinkToFit="1"/>
    </xf>
    <xf numFmtId="49" fontId="19" fillId="42" borderId="50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5" borderId="26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5" borderId="20" xfId="0" applyFill="1" applyBorder="1" applyAlignment="1">
      <alignment shrinkToFit="1"/>
    </xf>
    <xf numFmtId="0" fontId="0" fillId="5" borderId="63" xfId="0" applyFill="1" applyBorder="1" applyAlignment="1">
      <alignment shrinkToFit="1"/>
    </xf>
    <xf numFmtId="0" fontId="0" fillId="41" borderId="10" xfId="0" applyFill="1" applyBorder="1" applyAlignment="1">
      <alignment shrinkToFit="1"/>
    </xf>
    <xf numFmtId="0" fontId="1" fillId="34" borderId="38" xfId="0" applyFont="1" applyFill="1" applyBorder="1" applyAlignment="1">
      <alignment shrinkToFit="1"/>
    </xf>
    <xf numFmtId="0" fontId="1" fillId="0" borderId="10" xfId="0" applyFont="1" applyBorder="1" applyAlignment="1">
      <alignment shrinkToFit="1"/>
    </xf>
    <xf numFmtId="0" fontId="0" fillId="5" borderId="27" xfId="0" applyFill="1" applyBorder="1" applyAlignment="1">
      <alignment shrinkToFit="1"/>
    </xf>
    <xf numFmtId="0" fontId="0" fillId="5" borderId="47" xfId="0" applyFill="1" applyBorder="1" applyAlignment="1">
      <alignment shrinkToFit="1"/>
    </xf>
    <xf numFmtId="0" fontId="0" fillId="5" borderId="81" xfId="0" applyFill="1" applyBorder="1" applyAlignment="1">
      <alignment shrinkToFit="1"/>
    </xf>
    <xf numFmtId="0" fontId="0" fillId="41" borderId="48" xfId="0" applyFill="1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16" borderId="51" xfId="0" applyFill="1" applyBorder="1" applyAlignment="1">
      <alignment shrinkToFit="1"/>
    </xf>
    <xf numFmtId="0" fontId="0" fillId="13" borderId="31" xfId="0" applyFill="1" applyBorder="1" applyAlignment="1">
      <alignment shrinkToFit="1"/>
    </xf>
    <xf numFmtId="0" fontId="0" fillId="16" borderId="27" xfId="0" applyFill="1" applyBorder="1" applyAlignment="1">
      <alignment/>
    </xf>
    <xf numFmtId="0" fontId="0" fillId="16" borderId="59" xfId="0" applyFill="1" applyBorder="1" applyAlignment="1">
      <alignment shrinkToFit="1"/>
    </xf>
    <xf numFmtId="0" fontId="0" fillId="13" borderId="59" xfId="0" applyFill="1" applyBorder="1" applyAlignment="1">
      <alignment shrinkToFit="1"/>
    </xf>
    <xf numFmtId="0" fontId="0" fillId="10" borderId="28" xfId="0" applyFill="1" applyBorder="1" applyAlignment="1">
      <alignment/>
    </xf>
    <xf numFmtId="0" fontId="0" fillId="33" borderId="51" xfId="0" applyFill="1" applyBorder="1" applyAlignment="1">
      <alignment shrinkToFit="1"/>
    </xf>
    <xf numFmtId="0" fontId="0" fillId="33" borderId="31" xfId="0" applyFill="1" applyBorder="1" applyAlignment="1">
      <alignment shrinkToFit="1"/>
    </xf>
    <xf numFmtId="0" fontId="0" fillId="33" borderId="28" xfId="0" applyFill="1" applyBorder="1" applyAlignment="1">
      <alignment horizontal="center" shrinkToFit="1"/>
    </xf>
    <xf numFmtId="0" fontId="0" fillId="10" borderId="27" xfId="0" applyFill="1" applyBorder="1" applyAlignment="1">
      <alignment/>
    </xf>
    <xf numFmtId="0" fontId="0" fillId="10" borderId="59" xfId="0" applyFill="1" applyBorder="1" applyAlignment="1">
      <alignment shrinkToFit="1"/>
    </xf>
    <xf numFmtId="0" fontId="0" fillId="33" borderId="59" xfId="0" applyFill="1" applyBorder="1" applyAlignment="1">
      <alignment shrinkToFit="1"/>
    </xf>
    <xf numFmtId="0" fontId="0" fillId="33" borderId="25" xfId="0" applyFill="1" applyBorder="1" applyAlignment="1">
      <alignment horizontal="center" shrinkToFit="1"/>
    </xf>
    <xf numFmtId="0" fontId="0" fillId="5" borderId="10" xfId="0" applyFill="1" applyBorder="1" applyAlignment="1">
      <alignment shrinkToFit="1"/>
    </xf>
    <xf numFmtId="0" fontId="0" fillId="33" borderId="26" xfId="0" applyFill="1" applyBorder="1" applyAlignment="1">
      <alignment shrinkToFit="1"/>
    </xf>
    <xf numFmtId="0" fontId="0" fillId="0" borderId="12" xfId="0" applyBorder="1" applyAlignment="1">
      <alignment/>
    </xf>
    <xf numFmtId="0" fontId="0" fillId="37" borderId="10" xfId="0" applyFill="1" applyBorder="1" applyAlignment="1">
      <alignment shrinkToFi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9" fillId="34" borderId="39" xfId="0" applyFont="1" applyFill="1" applyBorder="1" applyAlignment="1">
      <alignment shrinkToFit="1"/>
    </xf>
    <xf numFmtId="0" fontId="0" fillId="37" borderId="26" xfId="0" applyFill="1" applyBorder="1" applyAlignment="1">
      <alignment shrinkToFit="1"/>
    </xf>
    <xf numFmtId="0" fontId="5" fillId="0" borderId="11" xfId="0" applyFont="1" applyBorder="1" applyAlignment="1">
      <alignment vertical="top" wrapText="1"/>
    </xf>
    <xf numFmtId="0" fontId="1" fillId="0" borderId="38" xfId="0" applyFont="1" applyBorder="1" applyAlignment="1">
      <alignment shrinkToFit="1"/>
    </xf>
    <xf numFmtId="0" fontId="5" fillId="0" borderId="12" xfId="0" applyFont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37" borderId="39" xfId="0" applyFill="1" applyBorder="1" applyAlignment="1">
      <alignment shrinkToFit="1"/>
    </xf>
    <xf numFmtId="0" fontId="5" fillId="0" borderId="45" xfId="0" applyFont="1" applyBorder="1" applyAlignment="1">
      <alignment horizontal="left" vertical="top" wrapText="1"/>
    </xf>
    <xf numFmtId="0" fontId="0" fillId="0" borderId="39" xfId="0" applyFill="1" applyBorder="1" applyAlignment="1">
      <alignment shrinkToFit="1"/>
    </xf>
    <xf numFmtId="0" fontId="0" fillId="0" borderId="38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0" fontId="0" fillId="0" borderId="49" xfId="0" applyFill="1" applyBorder="1" applyAlignment="1">
      <alignment shrinkToFit="1"/>
    </xf>
    <xf numFmtId="0" fontId="0" fillId="0" borderId="45" xfId="0" applyFill="1" applyBorder="1" applyAlignment="1">
      <alignment shrinkToFit="1"/>
    </xf>
    <xf numFmtId="0" fontId="0" fillId="37" borderId="51" xfId="0" applyFill="1" applyBorder="1" applyAlignment="1">
      <alignment shrinkToFit="1"/>
    </xf>
    <xf numFmtId="0" fontId="14" fillId="0" borderId="52" xfId="0" applyFont="1" applyBorder="1" applyAlignment="1">
      <alignment vertical="top" wrapText="1"/>
    </xf>
    <xf numFmtId="0" fontId="11" fillId="34" borderId="37" xfId="0" applyFont="1" applyFill="1" applyBorder="1" applyAlignment="1">
      <alignment shrinkToFit="1"/>
    </xf>
    <xf numFmtId="0" fontId="0" fillId="33" borderId="29" xfId="0" applyFill="1" applyBorder="1" applyAlignment="1">
      <alignment shrinkToFit="1"/>
    </xf>
    <xf numFmtId="0" fontId="9" fillId="41" borderId="31" xfId="0" applyFont="1" applyFill="1" applyBorder="1" applyAlignment="1">
      <alignment shrinkToFit="1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0" fillId="5" borderId="11" xfId="0" applyFill="1" applyBorder="1" applyAlignment="1">
      <alignment shrinkToFit="1"/>
    </xf>
    <xf numFmtId="0" fontId="0" fillId="33" borderId="44" xfId="0" applyFill="1" applyBorder="1" applyAlignment="1">
      <alignment shrinkToFit="1"/>
    </xf>
    <xf numFmtId="0" fontId="0" fillId="37" borderId="43" xfId="0" applyFill="1" applyBorder="1" applyAlignment="1">
      <alignment shrinkToFit="1"/>
    </xf>
    <xf numFmtId="0" fontId="0" fillId="5" borderId="82" xfId="0" applyFill="1" applyBorder="1" applyAlignment="1">
      <alignment shrinkToFit="1"/>
    </xf>
    <xf numFmtId="0" fontId="5" fillId="0" borderId="26" xfId="0" applyFont="1" applyBorder="1" applyAlignment="1">
      <alignment horizontal="left" vertical="top"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 horizontal="center" shrinkToFit="1"/>
    </xf>
    <xf numFmtId="0" fontId="0" fillId="34" borderId="44" xfId="0" applyFill="1" applyBorder="1" applyAlignment="1">
      <alignment horizontal="center" shrinkToFit="1"/>
    </xf>
    <xf numFmtId="0" fontId="0" fillId="34" borderId="44" xfId="0" applyFill="1" applyBorder="1" applyAlignment="1">
      <alignment shrinkToFit="1"/>
    </xf>
    <xf numFmtId="0" fontId="0" fillId="33" borderId="44" xfId="0" applyFill="1" applyBorder="1" applyAlignment="1">
      <alignment horizontal="center" shrinkToFit="1"/>
    </xf>
    <xf numFmtId="0" fontId="0" fillId="5" borderId="11" xfId="0" applyFill="1" applyBorder="1" applyAlignment="1">
      <alignment horizontal="center" shrinkToFit="1"/>
    </xf>
    <xf numFmtId="0" fontId="0" fillId="38" borderId="10" xfId="0" applyFill="1" applyBorder="1" applyAlignment="1">
      <alignment horizontal="center" shrinkToFit="1"/>
    </xf>
    <xf numFmtId="0" fontId="0" fillId="38" borderId="44" xfId="0" applyFill="1" applyBorder="1" applyAlignment="1">
      <alignment horizontal="center" shrinkToFit="1"/>
    </xf>
    <xf numFmtId="0" fontId="0" fillId="38" borderId="48" xfId="0" applyFill="1" applyBorder="1" applyAlignment="1">
      <alignment horizontal="center" shrinkToFit="1"/>
    </xf>
    <xf numFmtId="0" fontId="0" fillId="38" borderId="49" xfId="0" applyFill="1" applyBorder="1" applyAlignment="1">
      <alignment horizontal="center" shrinkToFit="1"/>
    </xf>
    <xf numFmtId="0" fontId="0" fillId="38" borderId="43" xfId="0" applyFill="1" applyBorder="1" applyAlignment="1">
      <alignment horizontal="center" shrinkToFit="1"/>
    </xf>
    <xf numFmtId="0" fontId="0" fillId="38" borderId="82" xfId="0" applyFill="1" applyBorder="1" applyAlignment="1">
      <alignment horizontal="center" shrinkToFit="1"/>
    </xf>
    <xf numFmtId="0" fontId="9" fillId="38" borderId="44" xfId="0" applyFont="1" applyFill="1" applyBorder="1" applyAlignment="1">
      <alignment horizontal="center" shrinkToFit="1"/>
    </xf>
    <xf numFmtId="0" fontId="9" fillId="11" borderId="48" xfId="0" applyFont="1" applyFill="1" applyBorder="1" applyAlignment="1">
      <alignment horizontal="center" shrinkToFit="1"/>
    </xf>
    <xf numFmtId="0" fontId="9" fillId="11" borderId="48" xfId="0" applyFont="1" applyFill="1" applyBorder="1" applyAlignment="1">
      <alignment shrinkToFit="1"/>
    </xf>
    <xf numFmtId="0" fontId="9" fillId="41" borderId="48" xfId="0" applyFont="1" applyFill="1" applyBorder="1" applyAlignment="1">
      <alignment horizontal="center" shrinkToFit="1"/>
    </xf>
    <xf numFmtId="0" fontId="9" fillId="17" borderId="31" xfId="0" applyFont="1" applyFill="1" applyBorder="1" applyAlignment="1">
      <alignment shrinkToFit="1"/>
    </xf>
    <xf numFmtId="0" fontId="0" fillId="0" borderId="11" xfId="0" applyBorder="1" applyAlignment="1">
      <alignment horizontal="left"/>
    </xf>
    <xf numFmtId="0" fontId="0" fillId="34" borderId="45" xfId="0" applyFill="1" applyBorder="1" applyAlignment="1">
      <alignment horizontal="center" shrinkToFit="1"/>
    </xf>
    <xf numFmtId="0" fontId="0" fillId="5" borderId="27" xfId="0" applyFill="1" applyBorder="1" applyAlignment="1">
      <alignment horizontal="center" shrinkToFit="1"/>
    </xf>
    <xf numFmtId="0" fontId="0" fillId="34" borderId="45" xfId="0" applyFill="1" applyBorder="1" applyAlignment="1">
      <alignment shrinkToFit="1"/>
    </xf>
    <xf numFmtId="0" fontId="0" fillId="34" borderId="10" xfId="0" applyFill="1" applyBorder="1" applyAlignment="1">
      <alignment horizontal="center" shrinkToFit="1"/>
    </xf>
    <xf numFmtId="0" fontId="0" fillId="34" borderId="48" xfId="0" applyFill="1" applyBorder="1" applyAlignment="1">
      <alignment horizontal="center" shrinkToFit="1"/>
    </xf>
    <xf numFmtId="0" fontId="0" fillId="34" borderId="49" xfId="0" applyFill="1" applyBorder="1" applyAlignment="1">
      <alignment horizontal="center" shrinkToFit="1"/>
    </xf>
    <xf numFmtId="0" fontId="0" fillId="5" borderId="47" xfId="0" applyFill="1" applyBorder="1" applyAlignment="1">
      <alignment horizontal="center" shrinkToFit="1"/>
    </xf>
    <xf numFmtId="0" fontId="0" fillId="5" borderId="81" xfId="0" applyFill="1" applyBorder="1" applyAlignment="1">
      <alignment horizontal="center" shrinkToFit="1"/>
    </xf>
    <xf numFmtId="0" fontId="0" fillId="11" borderId="48" xfId="0" applyFill="1" applyBorder="1" applyAlignment="1">
      <alignment horizontal="center" shrinkToFit="1"/>
    </xf>
    <xf numFmtId="0" fontId="0" fillId="41" borderId="48" xfId="0" applyFill="1" applyBorder="1" applyAlignment="1">
      <alignment horizontal="center" shrinkToFit="1"/>
    </xf>
    <xf numFmtId="0" fontId="1" fillId="0" borderId="48" xfId="0" applyFont="1" applyBorder="1" applyAlignment="1">
      <alignment shrinkToFit="1"/>
    </xf>
    <xf numFmtId="0" fontId="4" fillId="10" borderId="52" xfId="0" applyFont="1" applyFill="1" applyBorder="1" applyAlignment="1">
      <alignment vertical="top"/>
    </xf>
    <xf numFmtId="0" fontId="4" fillId="10" borderId="25" xfId="0" applyFont="1" applyFill="1" applyBorder="1" applyAlignment="1">
      <alignment vertical="top"/>
    </xf>
    <xf numFmtId="0" fontId="0" fillId="0" borderId="23" xfId="0" applyBorder="1" applyAlignment="1">
      <alignment/>
    </xf>
    <xf numFmtId="0" fontId="1" fillId="0" borderId="72" xfId="0" applyFont="1" applyBorder="1" applyAlignment="1">
      <alignment shrinkToFit="1"/>
    </xf>
    <xf numFmtId="0" fontId="0" fillId="37" borderId="20" xfId="0" applyFill="1" applyBorder="1" applyAlignment="1">
      <alignment shrinkToFit="1"/>
    </xf>
    <xf numFmtId="0" fontId="14" fillId="0" borderId="11" xfId="0" applyFont="1" applyBorder="1" applyAlignment="1">
      <alignment horizontal="left" vertical="top" wrapText="1"/>
    </xf>
    <xf numFmtId="0" fontId="0" fillId="43" borderId="10" xfId="0" applyFill="1" applyBorder="1" applyAlignment="1">
      <alignment shrinkToFit="1"/>
    </xf>
    <xf numFmtId="0" fontId="0" fillId="33" borderId="63" xfId="0" applyFill="1" applyBorder="1" applyAlignment="1">
      <alignment shrinkToFit="1"/>
    </xf>
    <xf numFmtId="49" fontId="19" fillId="33" borderId="50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>
      <alignment horizontal="center" shrinkToFit="1"/>
    </xf>
    <xf numFmtId="0" fontId="14" fillId="0" borderId="27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0" fillId="34" borderId="27" xfId="0" applyFill="1" applyBorder="1" applyAlignment="1">
      <alignment horizontal="left"/>
    </xf>
    <xf numFmtId="0" fontId="0" fillId="34" borderId="59" xfId="0" applyFill="1" applyBorder="1" applyAlignment="1">
      <alignment shrinkToFit="1"/>
    </xf>
    <xf numFmtId="0" fontId="0" fillId="34" borderId="57" xfId="0" applyFill="1" applyBorder="1" applyAlignment="1">
      <alignment shrinkToFit="1"/>
    </xf>
    <xf numFmtId="0" fontId="0" fillId="34" borderId="58" xfId="0" applyFill="1" applyBorder="1" applyAlignment="1">
      <alignment shrinkToFit="1"/>
    </xf>
    <xf numFmtId="0" fontId="0" fillId="34" borderId="83" xfId="0" applyFill="1" applyBorder="1" applyAlignment="1">
      <alignment shrinkToFit="1"/>
    </xf>
    <xf numFmtId="0" fontId="0" fillId="33" borderId="57" xfId="0" applyFill="1" applyBorder="1" applyAlignment="1">
      <alignment shrinkToFit="1"/>
    </xf>
    <xf numFmtId="0" fontId="0" fillId="33" borderId="58" xfId="0" applyFill="1" applyBorder="1" applyAlignment="1">
      <alignment shrinkToFit="1"/>
    </xf>
    <xf numFmtId="0" fontId="0" fillId="33" borderId="47" xfId="0" applyFill="1" applyBorder="1" applyAlignment="1">
      <alignment shrinkToFit="1"/>
    </xf>
    <xf numFmtId="0" fontId="0" fillId="33" borderId="81" xfId="0" applyFill="1" applyBorder="1" applyAlignment="1">
      <alignment shrinkToFit="1"/>
    </xf>
    <xf numFmtId="0" fontId="1" fillId="33" borderId="81" xfId="0" applyFont="1" applyFill="1" applyBorder="1" applyAlignment="1">
      <alignment shrinkToFit="1"/>
    </xf>
    <xf numFmtId="0" fontId="14" fillId="0" borderId="16" xfId="0" applyFont="1" applyBorder="1" applyAlignment="1">
      <alignment horizontal="left" vertical="top"/>
    </xf>
    <xf numFmtId="0" fontId="0" fillId="34" borderId="16" xfId="0" applyFill="1" applyBorder="1" applyAlignment="1">
      <alignment horizontal="left"/>
    </xf>
    <xf numFmtId="0" fontId="0" fillId="34" borderId="60" xfId="0" applyFill="1" applyBorder="1" applyAlignment="1">
      <alignment shrinkToFit="1"/>
    </xf>
    <xf numFmtId="0" fontId="0" fillId="34" borderId="61" xfId="0" applyFill="1" applyBorder="1" applyAlignment="1">
      <alignment shrinkToFit="1"/>
    </xf>
    <xf numFmtId="0" fontId="0" fillId="33" borderId="60" xfId="0" applyFill="1" applyBorder="1" applyAlignment="1">
      <alignment shrinkToFit="1"/>
    </xf>
    <xf numFmtId="0" fontId="0" fillId="33" borderId="61" xfId="0" applyFill="1" applyBorder="1" applyAlignment="1">
      <alignment shrinkToFit="1"/>
    </xf>
    <xf numFmtId="0" fontId="1" fillId="0" borderId="19" xfId="0" applyFont="1" applyBorder="1" applyAlignment="1">
      <alignment shrinkToFit="1"/>
    </xf>
    <xf numFmtId="0" fontId="0" fillId="0" borderId="53" xfId="0" applyBorder="1" applyAlignment="1">
      <alignment shrinkToFit="1"/>
    </xf>
    <xf numFmtId="0" fontId="0" fillId="43" borderId="53" xfId="0" applyFill="1" applyBorder="1" applyAlignment="1">
      <alignment shrinkToFit="1"/>
    </xf>
    <xf numFmtId="0" fontId="1" fillId="0" borderId="53" xfId="0" applyFont="1" applyBorder="1" applyAlignment="1">
      <alignment shrinkToFit="1"/>
    </xf>
    <xf numFmtId="0" fontId="0" fillId="0" borderId="75" xfId="0" applyBorder="1" applyAlignment="1">
      <alignment/>
    </xf>
    <xf numFmtId="0" fontId="0" fillId="0" borderId="54" xfId="0" applyBorder="1" applyAlignment="1">
      <alignment shrinkToFit="1"/>
    </xf>
    <xf numFmtId="0" fontId="1" fillId="0" borderId="54" xfId="0" applyFont="1" applyBorder="1" applyAlignment="1">
      <alignment shrinkToFit="1"/>
    </xf>
    <xf numFmtId="0" fontId="0" fillId="0" borderId="76" xfId="0" applyBorder="1" applyAlignment="1">
      <alignment/>
    </xf>
    <xf numFmtId="0" fontId="2" fillId="0" borderId="19" xfId="0" applyFont="1" applyBorder="1" applyAlignment="1">
      <alignment horizontal="left" textRotation="90"/>
    </xf>
    <xf numFmtId="16" fontId="2" fillId="0" borderId="18" xfId="0" applyNumberFormat="1" applyFont="1" applyBorder="1" applyAlignment="1">
      <alignment textRotation="90"/>
    </xf>
    <xf numFmtId="0" fontId="1" fillId="0" borderId="23" xfId="0" applyFont="1" applyBorder="1" applyAlignment="1">
      <alignment horizontal="center" textRotation="90" wrapText="1"/>
    </xf>
    <xf numFmtId="0" fontId="1" fillId="40" borderId="23" xfId="0" applyFont="1" applyFill="1" applyBorder="1" applyAlignment="1">
      <alignment horizontal="center" vertical="center" shrinkToFit="1"/>
    </xf>
    <xf numFmtId="0" fontId="0" fillId="40" borderId="73" xfId="0" applyFill="1" applyBorder="1" applyAlignment="1">
      <alignment horizontal="center" vertical="center" shrinkToFit="1"/>
    </xf>
    <xf numFmtId="0" fontId="3" fillId="0" borderId="33" xfId="0" applyFont="1" applyBorder="1" applyAlignment="1">
      <alignment/>
    </xf>
    <xf numFmtId="0" fontId="1" fillId="34" borderId="10" xfId="0" applyFont="1" applyFill="1" applyBorder="1" applyAlignment="1">
      <alignment horizontal="center" vertical="center" shrinkToFit="1"/>
    </xf>
    <xf numFmtId="0" fontId="1" fillId="40" borderId="10" xfId="0" applyFont="1" applyFill="1" applyBorder="1" applyAlignment="1">
      <alignment horizontal="center" vertical="center" shrinkToFit="1"/>
    </xf>
    <xf numFmtId="0" fontId="0" fillId="40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 vertical="center" shrinkToFit="1" readingOrder="1"/>
    </xf>
    <xf numFmtId="0" fontId="0" fillId="0" borderId="48" xfId="0" applyFill="1" applyBorder="1" applyAlignment="1">
      <alignment/>
    </xf>
    <xf numFmtId="0" fontId="1" fillId="0" borderId="48" xfId="0" applyFont="1" applyBorder="1" applyAlignment="1">
      <alignment horizontal="center" vertical="center" shrinkToFit="1"/>
    </xf>
    <xf numFmtId="0" fontId="1" fillId="40" borderId="48" xfId="0" applyFont="1" applyFill="1" applyBorder="1" applyAlignment="1">
      <alignment horizontal="center" vertical="center" shrinkToFit="1"/>
    </xf>
    <xf numFmtId="0" fontId="0" fillId="40" borderId="48" xfId="0" applyFill="1" applyBorder="1" applyAlignment="1">
      <alignment horizontal="center" vertical="center" shrinkToFit="1"/>
    </xf>
    <xf numFmtId="0" fontId="0" fillId="40" borderId="48" xfId="0" applyFill="1" applyBorder="1" applyAlignment="1">
      <alignment/>
    </xf>
    <xf numFmtId="0" fontId="0" fillId="40" borderId="48" xfId="0" applyFill="1" applyBorder="1" applyAlignment="1">
      <alignment horizontal="center" vertical="center" shrinkToFit="1" readingOrder="1"/>
    </xf>
    <xf numFmtId="0" fontId="0" fillId="0" borderId="54" xfId="0" applyBorder="1" applyAlignment="1">
      <alignment horizontal="center" vertical="center" shrinkToFit="1"/>
    </xf>
    <xf numFmtId="0" fontId="1" fillId="40" borderId="31" xfId="0" applyFont="1" applyFill="1" applyBorder="1" applyAlignment="1">
      <alignment horizontal="center" vertical="center" shrinkToFit="1"/>
    </xf>
    <xf numFmtId="0" fontId="0" fillId="40" borderId="31" xfId="0" applyFill="1" applyBorder="1" applyAlignment="1">
      <alignment/>
    </xf>
    <xf numFmtId="0" fontId="0" fillId="40" borderId="31" xfId="0" applyFill="1" applyBorder="1" applyAlignment="1">
      <alignment horizontal="center" vertical="center" shrinkToFit="1" readingOrder="1"/>
    </xf>
    <xf numFmtId="0" fontId="1" fillId="40" borderId="17" xfId="0" applyFont="1" applyFill="1" applyBorder="1" applyAlignment="1">
      <alignment horizontal="center" vertical="center" shrinkToFit="1"/>
    </xf>
    <xf numFmtId="0" fontId="0" fillId="40" borderId="17" xfId="0" applyFill="1" applyBorder="1" applyAlignment="1">
      <alignment horizontal="center" vertical="center" shrinkToFit="1"/>
    </xf>
    <xf numFmtId="0" fontId="0" fillId="40" borderId="17" xfId="0" applyFill="1" applyBorder="1" applyAlignment="1">
      <alignment/>
    </xf>
    <xf numFmtId="0" fontId="0" fillId="40" borderId="17" xfId="0" applyFill="1" applyBorder="1" applyAlignment="1">
      <alignment horizontal="center" vertical="center" shrinkToFit="1" readingOrder="1"/>
    </xf>
    <xf numFmtId="0" fontId="0" fillId="0" borderId="18" xfId="0" applyFont="1" applyBorder="1" applyAlignment="1">
      <alignment horizontal="center" vertical="center" shrinkToFit="1"/>
    </xf>
    <xf numFmtId="0" fontId="2" fillId="10" borderId="15" xfId="0" applyFont="1" applyFill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10" borderId="50" xfId="0" applyFill="1" applyBorder="1" applyAlignment="1">
      <alignment/>
    </xf>
    <xf numFmtId="0" fontId="0" fillId="10" borderId="50" xfId="0" applyFill="1" applyBorder="1" applyAlignment="1">
      <alignment horizontal="center" vertical="center" shrinkToFit="1"/>
    </xf>
    <xf numFmtId="0" fontId="1" fillId="10" borderId="50" xfId="0" applyFont="1" applyFill="1" applyBorder="1" applyAlignment="1">
      <alignment horizontal="center" vertical="center" shrinkToFit="1"/>
    </xf>
    <xf numFmtId="0" fontId="0" fillId="10" borderId="50" xfId="0" applyFill="1" applyBorder="1" applyAlignment="1">
      <alignment/>
    </xf>
    <xf numFmtId="0" fontId="0" fillId="10" borderId="50" xfId="0" applyFill="1" applyBorder="1" applyAlignment="1">
      <alignment horizontal="center" vertical="center" shrinkToFit="1" readingOrder="1"/>
    </xf>
    <xf numFmtId="0" fontId="0" fillId="10" borderId="57" xfId="0" applyFill="1" applyBorder="1" applyAlignment="1">
      <alignment/>
    </xf>
    <xf numFmtId="0" fontId="0" fillId="10" borderId="57" xfId="0" applyFill="1" applyBorder="1" applyAlignment="1">
      <alignment horizontal="center" vertical="center" shrinkToFit="1"/>
    </xf>
    <xf numFmtId="0" fontId="1" fillId="10" borderId="57" xfId="0" applyFont="1" applyFill="1" applyBorder="1" applyAlignment="1">
      <alignment horizontal="center" vertical="center" shrinkToFit="1"/>
    </xf>
    <xf numFmtId="0" fontId="0" fillId="10" borderId="57" xfId="0" applyFill="1" applyBorder="1" applyAlignment="1">
      <alignment/>
    </xf>
    <xf numFmtId="0" fontId="0" fillId="10" borderId="57" xfId="0" applyFill="1" applyBorder="1" applyAlignment="1">
      <alignment horizontal="center" vertical="center" shrinkToFit="1" readingOrder="1"/>
    </xf>
    <xf numFmtId="0" fontId="0" fillId="33" borderId="44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0" fillId="39" borderId="29" xfId="0" applyFont="1" applyFill="1" applyBorder="1" applyAlignment="1">
      <alignment horizontal="center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0" fontId="1" fillId="34" borderId="25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textRotation="90" shrinkToFit="1"/>
    </xf>
    <xf numFmtId="0" fontId="2" fillId="35" borderId="65" xfId="0" applyFont="1" applyFill="1" applyBorder="1" applyAlignment="1">
      <alignment horizontal="center" vertical="center" shrinkToFit="1"/>
    </xf>
    <xf numFmtId="0" fontId="2" fillId="35" borderId="70" xfId="0" applyFont="1" applyFill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35" borderId="71" xfId="0" applyFont="1" applyFill="1" applyBorder="1" applyAlignment="1">
      <alignment horizontal="center" vertical="center" shrinkToFit="1"/>
    </xf>
    <xf numFmtId="0" fontId="2" fillId="35" borderId="78" xfId="0" applyFont="1" applyFill="1" applyBorder="1" applyAlignment="1">
      <alignment horizontal="center" vertical="center" shrinkToFit="1"/>
    </xf>
    <xf numFmtId="0" fontId="0" fillId="39" borderId="50" xfId="0" applyFill="1" applyBorder="1" applyAlignment="1">
      <alignment horizontal="center" vertical="center" shrinkToFit="1"/>
    </xf>
    <xf numFmtId="0" fontId="0" fillId="39" borderId="80" xfId="0" applyFill="1" applyBorder="1" applyAlignment="1">
      <alignment horizontal="center" vertical="center" shrinkToFit="1"/>
    </xf>
    <xf numFmtId="0" fontId="0" fillId="39" borderId="81" xfId="0" applyFill="1" applyBorder="1" applyAlignment="1">
      <alignment horizontal="center" vertical="center" shrinkToFit="1"/>
    </xf>
    <xf numFmtId="0" fontId="1" fillId="40" borderId="46" xfId="0" applyFont="1" applyFill="1" applyBorder="1" applyAlignment="1">
      <alignment horizontal="center" vertical="center" shrinkToFit="1"/>
    </xf>
    <xf numFmtId="0" fontId="0" fillId="40" borderId="80" xfId="0" applyFill="1" applyBorder="1" applyAlignment="1">
      <alignment horizontal="center" vertical="center" shrinkToFit="1"/>
    </xf>
    <xf numFmtId="0" fontId="0" fillId="40" borderId="29" xfId="0" applyFill="1" applyBorder="1" applyAlignment="1">
      <alignment/>
    </xf>
    <xf numFmtId="0" fontId="0" fillId="40" borderId="80" xfId="0" applyFill="1" applyBorder="1" applyAlignment="1">
      <alignment horizontal="center" vertical="center" shrinkToFit="1" readingOrder="1"/>
    </xf>
    <xf numFmtId="0" fontId="0" fillId="40" borderId="51" xfId="0" applyFill="1" applyBorder="1" applyAlignment="1">
      <alignment horizontal="center" vertical="center" shrinkToFit="1"/>
    </xf>
    <xf numFmtId="0" fontId="0" fillId="40" borderId="50" xfId="0" applyFill="1" applyBorder="1" applyAlignment="1">
      <alignment horizontal="center" vertical="center" shrinkToFit="1"/>
    </xf>
    <xf numFmtId="0" fontId="0" fillId="39" borderId="80" xfId="0" applyFont="1" applyFill="1" applyBorder="1" applyAlignment="1">
      <alignment horizontal="center" vertical="center" shrinkToFit="1"/>
    </xf>
    <xf numFmtId="0" fontId="0" fillId="40" borderId="33" xfId="0" applyFill="1" applyBorder="1" applyAlignment="1">
      <alignment/>
    </xf>
    <xf numFmtId="0" fontId="0" fillId="40" borderId="76" xfId="0" applyFill="1" applyBorder="1" applyAlignment="1">
      <alignment horizontal="center" vertical="center" shrinkToFit="1" readingOrder="1"/>
    </xf>
    <xf numFmtId="0" fontId="0" fillId="40" borderId="53" xfId="0" applyFill="1" applyBorder="1" applyAlignment="1">
      <alignment horizontal="center" vertical="center" shrinkToFit="1"/>
    </xf>
    <xf numFmtId="0" fontId="0" fillId="40" borderId="54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textRotation="90"/>
    </xf>
    <xf numFmtId="9" fontId="20" fillId="33" borderId="43" xfId="55" applyFont="1" applyFill="1" applyBorder="1" applyAlignment="1" applyProtection="1">
      <alignment horizontal="left" vertical="top" wrapText="1"/>
      <protection/>
    </xf>
    <xf numFmtId="9" fontId="20" fillId="33" borderId="32" xfId="55" applyFont="1" applyFill="1" applyBorder="1" applyAlignment="1" applyProtection="1">
      <alignment horizontal="left" vertical="top" wrapText="1"/>
      <protection/>
    </xf>
    <xf numFmtId="9" fontId="20" fillId="33" borderId="35" xfId="55" applyFont="1" applyFill="1" applyBorder="1" applyAlignment="1" applyProtection="1">
      <alignment horizontal="left" vertical="top" wrapText="1"/>
      <protection/>
    </xf>
    <xf numFmtId="0" fontId="20" fillId="33" borderId="43" xfId="0" applyNumberFormat="1" applyFont="1" applyFill="1" applyBorder="1" applyAlignment="1" applyProtection="1">
      <alignment horizontal="left" vertical="top" wrapText="1"/>
      <protection/>
    </xf>
    <xf numFmtId="0" fontId="20" fillId="33" borderId="35" xfId="0" applyNumberFormat="1" applyFont="1" applyFill="1" applyBorder="1" applyAlignment="1" applyProtection="1">
      <alignment horizontal="left" vertical="top" wrapText="1"/>
      <protection/>
    </xf>
    <xf numFmtId="0" fontId="2" fillId="0" borderId="6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2" fillId="0" borderId="5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18" fillId="0" borderId="7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75" xfId="0" applyFont="1" applyBorder="1" applyAlignment="1">
      <alignment horizontal="center" textRotation="90" wrapText="1"/>
    </xf>
    <xf numFmtId="0" fontId="2" fillId="0" borderId="5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vertical="top"/>
    </xf>
    <xf numFmtId="0" fontId="12" fillId="0" borderId="4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6" fillId="10" borderId="78" xfId="0" applyFont="1" applyFill="1" applyBorder="1" applyAlignment="1">
      <alignment horizontal="left" vertical="top"/>
    </xf>
    <xf numFmtId="0" fontId="16" fillId="10" borderId="54" xfId="0" applyFont="1" applyFill="1" applyBorder="1" applyAlignment="1">
      <alignment horizontal="left" vertical="top"/>
    </xf>
    <xf numFmtId="0" fontId="12" fillId="10" borderId="65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12" fillId="0" borderId="61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8" fillId="8" borderId="52" xfId="0" applyFont="1" applyFill="1" applyBorder="1" applyAlignment="1">
      <alignment horizontal="left" vertical="top" wrapText="1"/>
    </xf>
    <xf numFmtId="0" fontId="4" fillId="8" borderId="2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35" borderId="75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4" fillId="8" borderId="52" xfId="0" applyFont="1" applyFill="1" applyBorder="1" applyAlignment="1">
      <alignment horizontal="left" vertical="top"/>
    </xf>
    <xf numFmtId="0" fontId="4" fillId="8" borderId="25" xfId="0" applyFont="1" applyFill="1" applyBorder="1" applyAlignment="1">
      <alignment horizontal="left" vertical="top"/>
    </xf>
    <xf numFmtId="0" fontId="14" fillId="8" borderId="25" xfId="0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5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0" fillId="16" borderId="52" xfId="0" applyFont="1" applyFill="1" applyBorder="1" applyAlignment="1">
      <alignment horizontal="left" vertical="top"/>
    </xf>
    <xf numFmtId="0" fontId="10" fillId="16" borderId="25" xfId="0" applyFont="1" applyFill="1" applyBorder="1" applyAlignment="1">
      <alignment horizontal="left" vertical="top"/>
    </xf>
    <xf numFmtId="0" fontId="10" fillId="16" borderId="52" xfId="0" applyFont="1" applyFill="1" applyBorder="1" applyAlignment="1">
      <alignment horizontal="left" vertical="top" wrapText="1"/>
    </xf>
    <xf numFmtId="0" fontId="10" fillId="16" borderId="25" xfId="0" applyFont="1" applyFill="1" applyBorder="1" applyAlignment="1">
      <alignment horizontal="left" vertical="top" wrapText="1"/>
    </xf>
    <xf numFmtId="0" fontId="4" fillId="6" borderId="52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4" fillId="18" borderId="52" xfId="0" applyFont="1" applyFill="1" applyBorder="1" applyAlignment="1">
      <alignment horizontal="left" vertical="top"/>
    </xf>
    <xf numFmtId="0" fontId="4" fillId="18" borderId="25" xfId="0" applyFont="1" applyFill="1" applyBorder="1" applyAlignment="1">
      <alignment horizontal="left" vertical="top"/>
    </xf>
    <xf numFmtId="0" fontId="5" fillId="6" borderId="52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 vertical="top"/>
    </xf>
    <xf numFmtId="0" fontId="5" fillId="0" borderId="45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18" borderId="52" xfId="0" applyFont="1" applyFill="1" applyBorder="1" applyAlignment="1">
      <alignment horizontal="left" vertical="top"/>
    </xf>
    <xf numFmtId="0" fontId="5" fillId="18" borderId="25" xfId="0" applyFont="1" applyFill="1" applyBorder="1" applyAlignment="1">
      <alignment horizontal="left" vertical="top"/>
    </xf>
    <xf numFmtId="0" fontId="4" fillId="16" borderId="52" xfId="0" applyFont="1" applyFill="1" applyBorder="1" applyAlignment="1">
      <alignment horizontal="left" vertical="top"/>
    </xf>
    <xf numFmtId="0" fontId="4" fillId="16" borderId="25" xfId="0" applyFont="1" applyFill="1" applyBorder="1" applyAlignment="1">
      <alignment horizontal="left" vertical="top"/>
    </xf>
    <xf numFmtId="0" fontId="4" fillId="16" borderId="52" xfId="0" applyFont="1" applyFill="1" applyBorder="1" applyAlignment="1">
      <alignment horizontal="left" vertical="top" wrapText="1"/>
    </xf>
    <xf numFmtId="0" fontId="4" fillId="16" borderId="25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5" fillId="0" borderId="5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12" fillId="0" borderId="5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75" xfId="0" applyFont="1" applyBorder="1" applyAlignment="1">
      <alignment horizontal="center" textRotation="90"/>
    </xf>
    <xf numFmtId="0" fontId="3" fillId="0" borderId="7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4" fillId="10" borderId="84" xfId="0" applyFont="1" applyFill="1" applyBorder="1" applyAlignment="1">
      <alignment horizontal="left" vertical="top" wrapText="1"/>
    </xf>
    <xf numFmtId="0" fontId="4" fillId="10" borderId="77" xfId="0" applyFont="1" applyFill="1" applyBorder="1" applyAlignment="1">
      <alignment horizontal="left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center"/>
    </xf>
    <xf numFmtId="0" fontId="5" fillId="0" borderId="45" xfId="0" applyFont="1" applyBorder="1" applyAlignment="1">
      <alignment horizontal="left" vertical="top" wrapText="1"/>
    </xf>
    <xf numFmtId="0" fontId="4" fillId="16" borderId="84" xfId="0" applyFont="1" applyFill="1" applyBorder="1" applyAlignment="1">
      <alignment horizontal="left" vertical="top"/>
    </xf>
    <xf numFmtId="0" fontId="4" fillId="16" borderId="77" xfId="0" applyFont="1" applyFill="1" applyBorder="1" applyAlignment="1">
      <alignment horizontal="left" vertical="top"/>
    </xf>
    <xf numFmtId="0" fontId="4" fillId="10" borderId="52" xfId="0" applyFont="1" applyFill="1" applyBorder="1" applyAlignment="1">
      <alignment horizontal="left" vertical="top"/>
    </xf>
    <xf numFmtId="0" fontId="4" fillId="10" borderId="2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45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textRotation="90"/>
    </xf>
    <xf numFmtId="0" fontId="5" fillId="16" borderId="52" xfId="0" applyFont="1" applyFill="1" applyBorder="1" applyAlignment="1">
      <alignment horizontal="left" vertical="top"/>
    </xf>
    <xf numFmtId="0" fontId="5" fillId="16" borderId="25" xfId="0" applyFont="1" applyFill="1" applyBorder="1" applyAlignment="1">
      <alignment horizontal="left" vertical="top"/>
    </xf>
    <xf numFmtId="0" fontId="5" fillId="10" borderId="52" xfId="0" applyFont="1" applyFill="1" applyBorder="1" applyAlignment="1">
      <alignment horizontal="left" vertical="top"/>
    </xf>
    <xf numFmtId="0" fontId="5" fillId="10" borderId="25" xfId="0" applyFont="1" applyFill="1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75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47625</xdr:rowOff>
    </xdr:from>
    <xdr:to>
      <xdr:col>2</xdr:col>
      <xdr:colOff>1038225</xdr:colOff>
      <xdr:row>5</xdr:row>
      <xdr:rowOff>304800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62100"/>
          <a:ext cx="1524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BG46"/>
  <sheetViews>
    <sheetView tabSelected="1" view="pageLayout" zoomScale="115" zoomScaleNormal="87" zoomScalePageLayoutView="115" workbookViewId="0" topLeftCell="B2">
      <selection activeCell="C2" sqref="C2:C6"/>
    </sheetView>
  </sheetViews>
  <sheetFormatPr defaultColWidth="9.140625" defaultRowHeight="15" outlineLevelCol="1"/>
  <cols>
    <col min="1" max="1" width="3.421875" style="0" customWidth="1"/>
    <col min="2" max="2" width="8.7109375" style="0" customWidth="1"/>
    <col min="3" max="3" width="38.140625" style="0" customWidth="1"/>
    <col min="4" max="4" width="7.140625" style="0" customWidth="1"/>
    <col min="5" max="5" width="3.28125" style="0" customWidth="1" outlineLevel="1"/>
    <col min="6" max="6" width="3.57421875" style="0" customWidth="1" outlineLevel="1"/>
    <col min="7" max="7" width="3.421875" style="0" customWidth="1" outlineLevel="1"/>
    <col min="8" max="8" width="3.140625" style="0" customWidth="1" outlineLevel="1"/>
    <col min="9" max="10" width="3.421875" style="0" customWidth="1" outlineLevel="1"/>
    <col min="11" max="11" width="3.57421875" style="0" bestFit="1" customWidth="1" outlineLevel="1"/>
    <col min="12" max="12" width="3.28125" style="0" customWidth="1" outlineLevel="1"/>
    <col min="13" max="13" width="3.140625" style="0" customWidth="1" outlineLevel="1"/>
    <col min="14" max="15" width="3.421875" style="0" customWidth="1" outlineLevel="1"/>
    <col min="16" max="18" width="3.28125" style="0" customWidth="1" outlineLevel="1"/>
    <col min="19" max="19" width="3.140625" style="0" customWidth="1" outlineLevel="1"/>
    <col min="20" max="20" width="3.7109375" style="0" customWidth="1" outlineLevel="1"/>
    <col min="21" max="21" width="3.7109375" style="0" customWidth="1"/>
    <col min="22" max="22" width="4.421875" style="0" customWidth="1"/>
    <col min="23" max="23" width="3.28125" style="0" customWidth="1"/>
    <col min="24" max="24" width="2.8515625" style="0" customWidth="1"/>
    <col min="25" max="25" width="3.421875" style="0" customWidth="1"/>
    <col min="26" max="27" width="4.00390625" style="0" customWidth="1" outlineLevel="1"/>
    <col min="28" max="28" width="3.8515625" style="0" customWidth="1" outlineLevel="1"/>
    <col min="29" max="30" width="3.421875" style="0" customWidth="1" outlineLevel="1"/>
    <col min="31" max="33" width="3.7109375" style="0" customWidth="1" outlineLevel="1"/>
    <col min="34" max="34" width="4.00390625" style="0" customWidth="1" outlineLevel="1"/>
    <col min="35" max="35" width="3.8515625" style="0" customWidth="1" outlineLevel="1"/>
    <col min="36" max="39" width="3.7109375" style="0" customWidth="1" outlineLevel="1"/>
    <col min="40" max="40" width="3.421875" style="0" customWidth="1" outlineLevel="1"/>
    <col min="41" max="42" width="3.28125" style="0" customWidth="1" outlineLevel="1"/>
    <col min="43" max="44" width="3.421875" style="0" customWidth="1" outlineLevel="1"/>
    <col min="45" max="45" width="3.8515625" style="0" customWidth="1" outlineLevel="1"/>
    <col min="46" max="46" width="4.140625" style="0" customWidth="1" outlineLevel="1"/>
    <col min="47" max="47" width="3.7109375" style="0" customWidth="1" outlineLevel="1"/>
    <col min="48" max="48" width="4.140625" style="0" customWidth="1" outlineLevel="1"/>
    <col min="49" max="49" width="6.140625" style="0" customWidth="1" outlineLevel="1"/>
    <col min="50" max="50" width="3.57421875" style="0" customWidth="1"/>
    <col min="51" max="52" width="3.421875" style="0" customWidth="1"/>
    <col min="53" max="53" width="3.140625" style="0" customWidth="1"/>
    <col min="54" max="54" width="3.7109375" style="0" customWidth="1"/>
    <col min="55" max="55" width="3.28125" style="0" customWidth="1"/>
    <col min="56" max="57" width="3.421875" style="0" customWidth="1"/>
    <col min="58" max="58" width="3.8515625" style="0" customWidth="1"/>
    <col min="59" max="59" width="6.57421875" style="0" customWidth="1"/>
  </cols>
  <sheetData>
    <row r="1" spans="2:59" ht="15.75" thickBot="1">
      <c r="B1" s="556" t="s">
        <v>224</v>
      </c>
      <c r="C1" s="556"/>
      <c r="D1" s="557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</row>
    <row r="2" spans="1:59" ht="103.5" customHeight="1" thickBot="1">
      <c r="A2" s="220" t="s">
        <v>109</v>
      </c>
      <c r="B2" s="221" t="s">
        <v>0</v>
      </c>
      <c r="C2" s="554" t="s">
        <v>1</v>
      </c>
      <c r="D2" s="562" t="s">
        <v>2</v>
      </c>
      <c r="E2" s="472" t="s">
        <v>168</v>
      </c>
      <c r="F2" s="9" t="s">
        <v>169</v>
      </c>
      <c r="G2" s="9" t="s">
        <v>170</v>
      </c>
      <c r="H2" s="10" t="s">
        <v>171</v>
      </c>
      <c r="I2" s="11" t="s">
        <v>172</v>
      </c>
      <c r="J2" s="11" t="s">
        <v>173</v>
      </c>
      <c r="K2" s="11" t="s">
        <v>174</v>
      </c>
      <c r="L2" s="11" t="s">
        <v>175</v>
      </c>
      <c r="M2" s="11" t="s">
        <v>176</v>
      </c>
      <c r="N2" s="11" t="s">
        <v>177</v>
      </c>
      <c r="O2" s="11" t="s">
        <v>178</v>
      </c>
      <c r="P2" s="11" t="s">
        <v>179</v>
      </c>
      <c r="Q2" s="10" t="s">
        <v>180</v>
      </c>
      <c r="R2" s="9" t="s">
        <v>181</v>
      </c>
      <c r="S2" s="9" t="s">
        <v>182</v>
      </c>
      <c r="T2" s="9" t="s">
        <v>183</v>
      </c>
      <c r="U2" s="473" t="s">
        <v>184</v>
      </c>
      <c r="V2" s="187"/>
      <c r="W2" s="188" t="s">
        <v>101</v>
      </c>
      <c r="X2" s="189" t="s">
        <v>102</v>
      </c>
      <c r="Y2" s="11" t="s">
        <v>103</v>
      </c>
      <c r="Z2" s="11" t="s">
        <v>104</v>
      </c>
      <c r="AA2" s="10" t="s">
        <v>105</v>
      </c>
      <c r="AB2" s="9" t="s">
        <v>47</v>
      </c>
      <c r="AC2" s="9" t="s">
        <v>48</v>
      </c>
      <c r="AD2" s="9" t="s">
        <v>49</v>
      </c>
      <c r="AE2" s="10" t="s">
        <v>106</v>
      </c>
      <c r="AF2" s="11" t="s">
        <v>51</v>
      </c>
      <c r="AG2" s="11" t="s">
        <v>52</v>
      </c>
      <c r="AH2" s="11" t="s">
        <v>53</v>
      </c>
      <c r="AI2" s="10" t="s">
        <v>54</v>
      </c>
      <c r="AJ2" s="11" t="s">
        <v>55</v>
      </c>
      <c r="AK2" s="11" t="s">
        <v>56</v>
      </c>
      <c r="AL2" s="11" t="s">
        <v>57</v>
      </c>
      <c r="AM2" s="10" t="s">
        <v>58</v>
      </c>
      <c r="AN2" s="11" t="s">
        <v>59</v>
      </c>
      <c r="AO2" s="11" t="s">
        <v>60</v>
      </c>
      <c r="AP2" s="11" t="s">
        <v>61</v>
      </c>
      <c r="AQ2" s="11" t="s">
        <v>62</v>
      </c>
      <c r="AR2" s="10" t="s">
        <v>63</v>
      </c>
      <c r="AS2" s="10" t="s">
        <v>64</v>
      </c>
      <c r="AT2" s="11" t="s">
        <v>65</v>
      </c>
      <c r="AU2" s="29" t="s">
        <v>66</v>
      </c>
      <c r="AV2" s="12" t="s">
        <v>67</v>
      </c>
      <c r="AW2" s="187"/>
      <c r="AX2" s="13" t="s">
        <v>68</v>
      </c>
      <c r="AY2" s="11" t="s">
        <v>69</v>
      </c>
      <c r="AZ2" s="11" t="s">
        <v>70</v>
      </c>
      <c r="BA2" s="11" t="s">
        <v>71</v>
      </c>
      <c r="BB2" s="11" t="s">
        <v>72</v>
      </c>
      <c r="BC2" s="11" t="s">
        <v>73</v>
      </c>
      <c r="BD2" s="11" t="s">
        <v>74</v>
      </c>
      <c r="BE2" s="11" t="s">
        <v>75</v>
      </c>
      <c r="BF2" s="12" t="s">
        <v>76</v>
      </c>
      <c r="BG2" s="6" t="s">
        <v>3</v>
      </c>
    </row>
    <row r="3" spans="1:59" ht="15.75" thickBot="1">
      <c r="A3" s="222"/>
      <c r="B3" s="223"/>
      <c r="C3" s="555"/>
      <c r="D3" s="563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9"/>
      <c r="BG3" s="219"/>
    </row>
    <row r="4" spans="1:59" ht="15.75" thickBot="1">
      <c r="A4" s="222"/>
      <c r="B4" s="223"/>
      <c r="C4" s="555"/>
      <c r="D4" s="563"/>
      <c r="E4" s="190">
        <v>36</v>
      </c>
      <c r="F4" s="190">
        <v>37</v>
      </c>
      <c r="G4" s="190">
        <v>38</v>
      </c>
      <c r="H4" s="190">
        <v>39</v>
      </c>
      <c r="I4" s="190">
        <v>40</v>
      </c>
      <c r="J4" s="190">
        <v>41</v>
      </c>
      <c r="K4" s="190">
        <v>42</v>
      </c>
      <c r="L4" s="190">
        <v>43</v>
      </c>
      <c r="M4" s="190">
        <v>44</v>
      </c>
      <c r="N4" s="190">
        <v>45</v>
      </c>
      <c r="O4" s="190">
        <v>46</v>
      </c>
      <c r="P4" s="190">
        <v>47</v>
      </c>
      <c r="Q4" s="190">
        <v>48</v>
      </c>
      <c r="R4" s="190">
        <v>49</v>
      </c>
      <c r="S4" s="190">
        <v>50</v>
      </c>
      <c r="T4" s="191">
        <v>51</v>
      </c>
      <c r="U4" s="192"/>
      <c r="V4" s="224"/>
      <c r="W4" s="193">
        <v>1</v>
      </c>
      <c r="X4" s="193">
        <v>2</v>
      </c>
      <c r="Y4" s="190">
        <v>3</v>
      </c>
      <c r="Z4" s="190">
        <v>4</v>
      </c>
      <c r="AA4" s="190">
        <v>5</v>
      </c>
      <c r="AB4" s="190">
        <v>6</v>
      </c>
      <c r="AC4" s="190">
        <v>7</v>
      </c>
      <c r="AD4" s="190">
        <v>8</v>
      </c>
      <c r="AE4" s="190">
        <v>9</v>
      </c>
      <c r="AF4" s="190">
        <v>10</v>
      </c>
      <c r="AG4" s="190">
        <v>11</v>
      </c>
      <c r="AH4" s="190">
        <v>12</v>
      </c>
      <c r="AI4" s="190">
        <v>13</v>
      </c>
      <c r="AJ4" s="190">
        <v>14</v>
      </c>
      <c r="AK4" s="190">
        <v>15</v>
      </c>
      <c r="AL4" s="190">
        <v>16</v>
      </c>
      <c r="AM4" s="190">
        <v>17</v>
      </c>
      <c r="AN4" s="190">
        <v>18</v>
      </c>
      <c r="AO4" s="190">
        <v>19</v>
      </c>
      <c r="AP4" s="190">
        <v>20</v>
      </c>
      <c r="AQ4" s="190">
        <v>21</v>
      </c>
      <c r="AR4" s="190">
        <v>22</v>
      </c>
      <c r="AS4" s="190">
        <v>23</v>
      </c>
      <c r="AT4" s="190">
        <v>24</v>
      </c>
      <c r="AU4" s="195">
        <v>25</v>
      </c>
      <c r="AV4" s="192">
        <v>26</v>
      </c>
      <c r="AW4" s="225"/>
      <c r="AX4" s="196">
        <v>27</v>
      </c>
      <c r="AY4" s="196">
        <v>28</v>
      </c>
      <c r="AZ4" s="196">
        <v>29</v>
      </c>
      <c r="BA4" s="196">
        <v>30</v>
      </c>
      <c r="BB4" s="196">
        <v>31</v>
      </c>
      <c r="BC4" s="196">
        <v>32</v>
      </c>
      <c r="BD4" s="196">
        <v>33</v>
      </c>
      <c r="BE4" s="196">
        <v>34</v>
      </c>
      <c r="BF4" s="196">
        <v>35</v>
      </c>
      <c r="BG4" s="197"/>
    </row>
    <row r="5" spans="1:59" ht="10.5" customHeight="1" thickBot="1">
      <c r="A5" s="222"/>
      <c r="B5" s="223"/>
      <c r="C5" s="555"/>
      <c r="D5" s="563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1"/>
      <c r="BG5" s="226"/>
    </row>
    <row r="6" spans="1:59" ht="31.5" customHeight="1" thickBot="1">
      <c r="A6" s="227"/>
      <c r="B6" s="223"/>
      <c r="C6" s="555"/>
      <c r="D6" s="563"/>
      <c r="E6" s="228">
        <v>1</v>
      </c>
      <c r="F6" s="228">
        <v>2</v>
      </c>
      <c r="G6" s="322">
        <v>3</v>
      </c>
      <c r="H6" s="322">
        <v>4</v>
      </c>
      <c r="I6" s="322">
        <v>5</v>
      </c>
      <c r="J6" s="322">
        <v>6</v>
      </c>
      <c r="K6" s="322">
        <v>7</v>
      </c>
      <c r="L6" s="322">
        <v>8</v>
      </c>
      <c r="M6" s="322">
        <v>9</v>
      </c>
      <c r="N6" s="322">
        <v>10</v>
      </c>
      <c r="O6" s="322">
        <v>11</v>
      </c>
      <c r="P6" s="322">
        <v>12</v>
      </c>
      <c r="Q6" s="322">
        <v>13</v>
      </c>
      <c r="R6" s="322">
        <v>14</v>
      </c>
      <c r="S6" s="322">
        <v>15</v>
      </c>
      <c r="T6" s="323">
        <v>16</v>
      </c>
      <c r="U6" s="519">
        <v>17</v>
      </c>
      <c r="V6" s="519" t="s">
        <v>107</v>
      </c>
      <c r="W6" s="520">
        <v>18</v>
      </c>
      <c r="X6" s="521">
        <v>19</v>
      </c>
      <c r="Y6" s="522">
        <v>20</v>
      </c>
      <c r="Z6" s="228">
        <v>21</v>
      </c>
      <c r="AA6" s="322">
        <v>22</v>
      </c>
      <c r="AB6" s="322">
        <v>23</v>
      </c>
      <c r="AC6" s="322">
        <v>24</v>
      </c>
      <c r="AD6" s="322">
        <v>25</v>
      </c>
      <c r="AE6" s="322">
        <v>26</v>
      </c>
      <c r="AF6" s="322">
        <v>27</v>
      </c>
      <c r="AG6" s="322">
        <v>28</v>
      </c>
      <c r="AH6" s="322">
        <v>29</v>
      </c>
      <c r="AI6" s="322">
        <v>30</v>
      </c>
      <c r="AJ6" s="322">
        <v>31</v>
      </c>
      <c r="AK6" s="322">
        <v>32</v>
      </c>
      <c r="AL6" s="322">
        <v>33</v>
      </c>
      <c r="AM6" s="322">
        <v>34</v>
      </c>
      <c r="AN6" s="322">
        <v>35</v>
      </c>
      <c r="AO6" s="322">
        <v>36</v>
      </c>
      <c r="AP6" s="322">
        <v>37</v>
      </c>
      <c r="AQ6" s="322">
        <v>38</v>
      </c>
      <c r="AR6" s="322">
        <v>39</v>
      </c>
      <c r="AS6" s="322">
        <v>40</v>
      </c>
      <c r="AT6" s="322">
        <v>41</v>
      </c>
      <c r="AU6" s="322">
        <v>42</v>
      </c>
      <c r="AV6" s="322">
        <v>43</v>
      </c>
      <c r="AW6" s="519" t="s">
        <v>108</v>
      </c>
      <c r="AX6" s="521">
        <v>44</v>
      </c>
      <c r="AY6" s="523">
        <v>45</v>
      </c>
      <c r="AZ6" s="524">
        <v>46</v>
      </c>
      <c r="BA6" s="524">
        <v>47</v>
      </c>
      <c r="BB6" s="524">
        <v>48</v>
      </c>
      <c r="BC6" s="524">
        <v>49</v>
      </c>
      <c r="BD6" s="524">
        <v>50</v>
      </c>
      <c r="BE6" s="524">
        <v>51</v>
      </c>
      <c r="BF6" s="524">
        <v>52</v>
      </c>
      <c r="BG6" s="295"/>
    </row>
    <row r="7" spans="1:59" ht="15" customHeight="1">
      <c r="A7" s="558" t="s">
        <v>110</v>
      </c>
      <c r="B7" s="230"/>
      <c r="C7" s="231" t="s">
        <v>158</v>
      </c>
      <c r="D7" s="281" t="s">
        <v>44</v>
      </c>
      <c r="E7" s="525">
        <f>E9+E11+E13+E15+E17+E19+E21+E23+E25</f>
        <v>16</v>
      </c>
      <c r="F7" s="525">
        <f aca="true" t="shared" si="0" ref="F7:BG7">F9+F11+F13+F15+F17+F19+F21+F23+F25</f>
        <v>18</v>
      </c>
      <c r="G7" s="525">
        <f t="shared" si="0"/>
        <v>20</v>
      </c>
      <c r="H7" s="525">
        <f t="shared" si="0"/>
        <v>18</v>
      </c>
      <c r="I7" s="525">
        <f t="shared" si="0"/>
        <v>20</v>
      </c>
      <c r="J7" s="525">
        <f t="shared" si="0"/>
        <v>18</v>
      </c>
      <c r="K7" s="525">
        <f t="shared" si="0"/>
        <v>20</v>
      </c>
      <c r="L7" s="525">
        <f t="shared" si="0"/>
        <v>18</v>
      </c>
      <c r="M7" s="525">
        <f t="shared" si="0"/>
        <v>20</v>
      </c>
      <c r="N7" s="525">
        <f t="shared" si="0"/>
        <v>18</v>
      </c>
      <c r="O7" s="525">
        <f t="shared" si="0"/>
        <v>20</v>
      </c>
      <c r="P7" s="525">
        <f t="shared" si="0"/>
        <v>18</v>
      </c>
      <c r="Q7" s="525">
        <f t="shared" si="0"/>
        <v>20</v>
      </c>
      <c r="R7" s="525">
        <f t="shared" si="0"/>
        <v>18</v>
      </c>
      <c r="S7" s="525">
        <f t="shared" si="0"/>
        <v>20</v>
      </c>
      <c r="T7" s="525">
        <f t="shared" si="0"/>
        <v>18</v>
      </c>
      <c r="U7" s="525">
        <f t="shared" si="0"/>
        <v>23</v>
      </c>
      <c r="V7" s="525">
        <f t="shared" si="0"/>
        <v>323</v>
      </c>
      <c r="W7" s="525" t="s">
        <v>185</v>
      </c>
      <c r="X7" s="525" t="s">
        <v>185</v>
      </c>
      <c r="Y7" s="525">
        <f t="shared" si="0"/>
        <v>22</v>
      </c>
      <c r="Z7" s="525">
        <f t="shared" si="0"/>
        <v>26</v>
      </c>
      <c r="AA7" s="525">
        <f t="shared" si="0"/>
        <v>22</v>
      </c>
      <c r="AB7" s="525">
        <f t="shared" si="0"/>
        <v>26</v>
      </c>
      <c r="AC7" s="525">
        <f t="shared" si="0"/>
        <v>22</v>
      </c>
      <c r="AD7" s="525">
        <f t="shared" si="0"/>
        <v>26</v>
      </c>
      <c r="AE7" s="525">
        <f t="shared" si="0"/>
        <v>22</v>
      </c>
      <c r="AF7" s="525">
        <f t="shared" si="0"/>
        <v>26</v>
      </c>
      <c r="AG7" s="525">
        <f t="shared" si="0"/>
        <v>22</v>
      </c>
      <c r="AH7" s="525">
        <f t="shared" si="0"/>
        <v>26</v>
      </c>
      <c r="AI7" s="525">
        <f t="shared" si="0"/>
        <v>22</v>
      </c>
      <c r="AJ7" s="525">
        <f t="shared" si="0"/>
        <v>26</v>
      </c>
      <c r="AK7" s="525">
        <f t="shared" si="0"/>
        <v>22</v>
      </c>
      <c r="AL7" s="525">
        <f t="shared" si="0"/>
        <v>26</v>
      </c>
      <c r="AM7" s="525">
        <f t="shared" si="0"/>
        <v>23</v>
      </c>
      <c r="AN7" s="525">
        <f t="shared" si="0"/>
        <v>26</v>
      </c>
      <c r="AO7" s="525">
        <f t="shared" si="0"/>
        <v>24</v>
      </c>
      <c r="AP7" s="525">
        <f t="shared" si="0"/>
        <v>24</v>
      </c>
      <c r="AQ7" s="525">
        <f t="shared" si="0"/>
        <v>24</v>
      </c>
      <c r="AR7" s="525">
        <f t="shared" si="0"/>
        <v>26</v>
      </c>
      <c r="AS7" s="525">
        <f t="shared" si="0"/>
        <v>24</v>
      </c>
      <c r="AT7" s="525">
        <f t="shared" si="0"/>
        <v>26</v>
      </c>
      <c r="AU7" s="525">
        <f t="shared" si="0"/>
        <v>0</v>
      </c>
      <c r="AV7" s="525">
        <f t="shared" si="0"/>
        <v>0</v>
      </c>
      <c r="AW7" s="525">
        <f t="shared" si="0"/>
        <v>533</v>
      </c>
      <c r="AX7" s="525" t="s">
        <v>185</v>
      </c>
      <c r="AY7" s="525" t="s">
        <v>185</v>
      </c>
      <c r="AZ7" s="525" t="s">
        <v>185</v>
      </c>
      <c r="BA7" s="525" t="s">
        <v>185</v>
      </c>
      <c r="BB7" s="525" t="s">
        <v>185</v>
      </c>
      <c r="BC7" s="525" t="s">
        <v>185</v>
      </c>
      <c r="BD7" s="525" t="s">
        <v>185</v>
      </c>
      <c r="BE7" s="525" t="s">
        <v>185</v>
      </c>
      <c r="BF7" s="525" t="s">
        <v>185</v>
      </c>
      <c r="BG7" s="526">
        <f t="shared" si="0"/>
        <v>856</v>
      </c>
    </row>
    <row r="8" spans="1:59" ht="12.75" customHeight="1" thickBot="1">
      <c r="A8" s="559"/>
      <c r="B8" s="232"/>
      <c r="C8" s="233"/>
      <c r="D8" s="234" t="s">
        <v>45</v>
      </c>
      <c r="E8" s="284">
        <f>E10+E12+E14+E16+E18+E20+E22+E24+E26</f>
        <v>8</v>
      </c>
      <c r="F8" s="284">
        <f aca="true" t="shared" si="1" ref="F8:BG8">F10+F12+F14+F16+F18+F20+F22+F24+F26</f>
        <v>9</v>
      </c>
      <c r="G8" s="284">
        <f t="shared" si="1"/>
        <v>10</v>
      </c>
      <c r="H8" s="284">
        <f t="shared" si="1"/>
        <v>9</v>
      </c>
      <c r="I8" s="284">
        <f t="shared" si="1"/>
        <v>10</v>
      </c>
      <c r="J8" s="284">
        <f t="shared" si="1"/>
        <v>9</v>
      </c>
      <c r="K8" s="284">
        <f t="shared" si="1"/>
        <v>10</v>
      </c>
      <c r="L8" s="284">
        <f t="shared" si="1"/>
        <v>9</v>
      </c>
      <c r="M8" s="284">
        <f t="shared" si="1"/>
        <v>10</v>
      </c>
      <c r="N8" s="284">
        <f t="shared" si="1"/>
        <v>9</v>
      </c>
      <c r="O8" s="284">
        <f t="shared" si="1"/>
        <v>10</v>
      </c>
      <c r="P8" s="284">
        <f t="shared" si="1"/>
        <v>9</v>
      </c>
      <c r="Q8" s="284">
        <f t="shared" si="1"/>
        <v>10</v>
      </c>
      <c r="R8" s="284">
        <f t="shared" si="1"/>
        <v>9</v>
      </c>
      <c r="S8" s="284">
        <f t="shared" si="1"/>
        <v>10</v>
      </c>
      <c r="T8" s="284">
        <f t="shared" si="1"/>
        <v>9</v>
      </c>
      <c r="U8" s="284">
        <f t="shared" si="1"/>
        <v>12</v>
      </c>
      <c r="V8" s="284">
        <f t="shared" si="1"/>
        <v>162</v>
      </c>
      <c r="W8" s="284" t="e">
        <f t="shared" si="1"/>
        <v>#VALUE!</v>
      </c>
      <c r="X8" s="284" t="e">
        <f t="shared" si="1"/>
        <v>#VALUE!</v>
      </c>
      <c r="Y8" s="284">
        <f t="shared" si="1"/>
        <v>11</v>
      </c>
      <c r="Z8" s="284">
        <f t="shared" si="1"/>
        <v>13</v>
      </c>
      <c r="AA8" s="284">
        <f t="shared" si="1"/>
        <v>11</v>
      </c>
      <c r="AB8" s="284">
        <f t="shared" si="1"/>
        <v>13</v>
      </c>
      <c r="AC8" s="284">
        <f t="shared" si="1"/>
        <v>11</v>
      </c>
      <c r="AD8" s="284">
        <f t="shared" si="1"/>
        <v>13</v>
      </c>
      <c r="AE8" s="284">
        <f t="shared" si="1"/>
        <v>11</v>
      </c>
      <c r="AF8" s="284">
        <f t="shared" si="1"/>
        <v>13</v>
      </c>
      <c r="AG8" s="284">
        <f t="shared" si="1"/>
        <v>11</v>
      </c>
      <c r="AH8" s="284">
        <f t="shared" si="1"/>
        <v>13</v>
      </c>
      <c r="AI8" s="284">
        <f t="shared" si="1"/>
        <v>11</v>
      </c>
      <c r="AJ8" s="284">
        <f t="shared" si="1"/>
        <v>13</v>
      </c>
      <c r="AK8" s="284">
        <f t="shared" si="1"/>
        <v>11</v>
      </c>
      <c r="AL8" s="284">
        <f t="shared" si="1"/>
        <v>13</v>
      </c>
      <c r="AM8" s="284">
        <f t="shared" si="1"/>
        <v>12</v>
      </c>
      <c r="AN8" s="284">
        <f t="shared" si="1"/>
        <v>13</v>
      </c>
      <c r="AO8" s="284">
        <f t="shared" si="1"/>
        <v>12</v>
      </c>
      <c r="AP8" s="284">
        <f t="shared" si="1"/>
        <v>13</v>
      </c>
      <c r="AQ8" s="284">
        <f t="shared" si="1"/>
        <v>11</v>
      </c>
      <c r="AR8" s="284">
        <f t="shared" si="1"/>
        <v>13</v>
      </c>
      <c r="AS8" s="284">
        <f t="shared" si="1"/>
        <v>12</v>
      </c>
      <c r="AT8" s="284">
        <f t="shared" si="1"/>
        <v>13</v>
      </c>
      <c r="AU8" s="284">
        <f t="shared" si="1"/>
        <v>0</v>
      </c>
      <c r="AV8" s="284">
        <f t="shared" si="1"/>
        <v>0</v>
      </c>
      <c r="AW8" s="284">
        <f t="shared" si="1"/>
        <v>267</v>
      </c>
      <c r="AX8" s="284" t="s">
        <v>185</v>
      </c>
      <c r="AY8" s="284" t="s">
        <v>185</v>
      </c>
      <c r="AZ8" s="284" t="s">
        <v>185</v>
      </c>
      <c r="BA8" s="284" t="s">
        <v>185</v>
      </c>
      <c r="BB8" s="284" t="s">
        <v>185</v>
      </c>
      <c r="BC8" s="284" t="s">
        <v>185</v>
      </c>
      <c r="BD8" s="284" t="s">
        <v>185</v>
      </c>
      <c r="BE8" s="284" t="s">
        <v>185</v>
      </c>
      <c r="BF8" s="284" t="s">
        <v>185</v>
      </c>
      <c r="BG8" s="527">
        <f t="shared" si="1"/>
        <v>429</v>
      </c>
    </row>
    <row r="9" spans="1:59" ht="15.75" customHeight="1" thickBot="1">
      <c r="A9" s="559"/>
      <c r="B9" s="552" t="s">
        <v>159</v>
      </c>
      <c r="C9" s="544" t="s">
        <v>155</v>
      </c>
      <c r="D9" s="236" t="s">
        <v>44</v>
      </c>
      <c r="E9" s="239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0"/>
      <c r="V9" s="241">
        <f aca="true" t="shared" si="2" ref="V9:V34">SUM(E9:U9)</f>
        <v>0</v>
      </c>
      <c r="W9" s="248" t="s">
        <v>185</v>
      </c>
      <c r="X9" s="248" t="s">
        <v>185</v>
      </c>
      <c r="Y9" s="238">
        <v>2</v>
      </c>
      <c r="Z9" s="238">
        <v>4</v>
      </c>
      <c r="AA9" s="239">
        <v>2</v>
      </c>
      <c r="AB9" s="239">
        <v>4</v>
      </c>
      <c r="AC9" s="239">
        <v>2</v>
      </c>
      <c r="AD9" s="239">
        <v>4</v>
      </c>
      <c r="AE9" s="239">
        <v>2</v>
      </c>
      <c r="AF9" s="239">
        <v>4</v>
      </c>
      <c r="AG9" s="239">
        <v>2</v>
      </c>
      <c r="AH9" s="239">
        <v>4</v>
      </c>
      <c r="AI9" s="239">
        <v>2</v>
      </c>
      <c r="AJ9" s="239">
        <v>4</v>
      </c>
      <c r="AK9" s="239">
        <v>2</v>
      </c>
      <c r="AL9" s="239">
        <v>4</v>
      </c>
      <c r="AM9" s="239">
        <v>2</v>
      </c>
      <c r="AN9" s="239">
        <v>4</v>
      </c>
      <c r="AO9" s="239">
        <v>2</v>
      </c>
      <c r="AP9" s="239">
        <v>4</v>
      </c>
      <c r="AQ9" s="239">
        <v>2</v>
      </c>
      <c r="AR9" s="239">
        <v>4</v>
      </c>
      <c r="AS9" s="239">
        <v>2</v>
      </c>
      <c r="AT9" s="239">
        <v>4</v>
      </c>
      <c r="AU9" s="239"/>
      <c r="AV9" s="240"/>
      <c r="AW9" s="244">
        <f>SUM(Y9:AV9)</f>
        <v>66</v>
      </c>
      <c r="AX9" s="245" t="s">
        <v>95</v>
      </c>
      <c r="AY9" s="246" t="s">
        <v>95</v>
      </c>
      <c r="AZ9" s="247" t="s">
        <v>95</v>
      </c>
      <c r="BA9" s="248" t="s">
        <v>95</v>
      </c>
      <c r="BB9" s="248" t="s">
        <v>95</v>
      </c>
      <c r="BC9" s="248" t="s">
        <v>95</v>
      </c>
      <c r="BD9" s="248" t="s">
        <v>95</v>
      </c>
      <c r="BE9" s="248" t="s">
        <v>95</v>
      </c>
      <c r="BF9" s="248" t="s">
        <v>95</v>
      </c>
      <c r="BG9" s="249">
        <f aca="true" t="shared" si="3" ref="BG9:BG26">SUM(V9+AW9)</f>
        <v>66</v>
      </c>
    </row>
    <row r="10" spans="1:59" ht="15.75" customHeight="1" thickBot="1">
      <c r="A10" s="559"/>
      <c r="B10" s="553"/>
      <c r="C10" s="545"/>
      <c r="D10" s="250" t="s">
        <v>45</v>
      </c>
      <c r="E10" s="251"/>
      <c r="F10" s="252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3"/>
      <c r="U10" s="254"/>
      <c r="V10" s="255">
        <f t="shared" si="2"/>
        <v>0</v>
      </c>
      <c r="W10" s="242" t="s">
        <v>95</v>
      </c>
      <c r="X10" s="243" t="s">
        <v>95</v>
      </c>
      <c r="Y10" s="252">
        <v>1</v>
      </c>
      <c r="Z10" s="252">
        <v>2</v>
      </c>
      <c r="AA10" s="251">
        <v>1</v>
      </c>
      <c r="AB10" s="251">
        <v>2</v>
      </c>
      <c r="AC10" s="251">
        <v>1</v>
      </c>
      <c r="AD10" s="251">
        <v>2</v>
      </c>
      <c r="AE10" s="251">
        <v>1</v>
      </c>
      <c r="AF10" s="251">
        <v>2</v>
      </c>
      <c r="AG10" s="251">
        <v>1</v>
      </c>
      <c r="AH10" s="251">
        <v>2</v>
      </c>
      <c r="AI10" s="251">
        <v>1</v>
      </c>
      <c r="AJ10" s="251">
        <v>2</v>
      </c>
      <c r="AK10" s="251">
        <v>1</v>
      </c>
      <c r="AL10" s="251">
        <v>2</v>
      </c>
      <c r="AM10" s="251">
        <v>1</v>
      </c>
      <c r="AN10" s="251">
        <v>2</v>
      </c>
      <c r="AO10" s="251">
        <v>1</v>
      </c>
      <c r="AP10" s="251">
        <v>2</v>
      </c>
      <c r="AQ10" s="251">
        <v>1</v>
      </c>
      <c r="AR10" s="251">
        <v>2</v>
      </c>
      <c r="AS10" s="251">
        <v>1</v>
      </c>
      <c r="AT10" s="256">
        <v>2</v>
      </c>
      <c r="AU10" s="256"/>
      <c r="AV10" s="253"/>
      <c r="AW10" s="244">
        <f aca="true" t="shared" si="4" ref="AW10:AW41">SUM(Y10:AV10)</f>
        <v>33</v>
      </c>
      <c r="AX10" s="245" t="s">
        <v>95</v>
      </c>
      <c r="AY10" s="246" t="s">
        <v>95</v>
      </c>
      <c r="AZ10" s="247" t="s">
        <v>95</v>
      </c>
      <c r="BA10" s="248" t="s">
        <v>95</v>
      </c>
      <c r="BB10" s="248" t="s">
        <v>95</v>
      </c>
      <c r="BC10" s="248" t="s">
        <v>95</v>
      </c>
      <c r="BD10" s="248" t="s">
        <v>95</v>
      </c>
      <c r="BE10" s="248" t="s">
        <v>95</v>
      </c>
      <c r="BF10" s="248" t="s">
        <v>95</v>
      </c>
      <c r="BG10" s="207">
        <f t="shared" si="3"/>
        <v>33</v>
      </c>
    </row>
    <row r="11" spans="1:59" ht="15.75" customHeight="1" thickBot="1">
      <c r="A11" s="559"/>
      <c r="B11" s="552" t="s">
        <v>160</v>
      </c>
      <c r="C11" s="543" t="s">
        <v>15</v>
      </c>
      <c r="D11" s="250" t="s">
        <v>44</v>
      </c>
      <c r="E11" s="237">
        <v>2</v>
      </c>
      <c r="F11" s="238">
        <v>4</v>
      </c>
      <c r="G11" s="239">
        <v>2</v>
      </c>
      <c r="H11" s="239">
        <v>4</v>
      </c>
      <c r="I11" s="239">
        <v>2</v>
      </c>
      <c r="J11" s="239">
        <v>4</v>
      </c>
      <c r="K11" s="239">
        <v>2</v>
      </c>
      <c r="L11" s="239">
        <v>4</v>
      </c>
      <c r="M11" s="239">
        <v>2</v>
      </c>
      <c r="N11" s="239">
        <v>4</v>
      </c>
      <c r="O11" s="239">
        <v>2</v>
      </c>
      <c r="P11" s="239">
        <v>4</v>
      </c>
      <c r="Q11" s="239">
        <v>2</v>
      </c>
      <c r="R11" s="239">
        <v>4</v>
      </c>
      <c r="S11" s="239">
        <v>2</v>
      </c>
      <c r="T11" s="240">
        <v>4</v>
      </c>
      <c r="U11" s="240">
        <v>3</v>
      </c>
      <c r="V11" s="241">
        <f>SUM(E11:U11)</f>
        <v>51</v>
      </c>
      <c r="W11" s="242" t="s">
        <v>95</v>
      </c>
      <c r="X11" s="243" t="s">
        <v>95</v>
      </c>
      <c r="Y11" s="261">
        <v>4</v>
      </c>
      <c r="Z11" s="261">
        <v>2</v>
      </c>
      <c r="AA11" s="237">
        <v>4</v>
      </c>
      <c r="AB11" s="237">
        <v>2</v>
      </c>
      <c r="AC11" s="237">
        <v>4</v>
      </c>
      <c r="AD11" s="237">
        <v>2</v>
      </c>
      <c r="AE11" s="237">
        <v>4</v>
      </c>
      <c r="AF11" s="237">
        <v>2</v>
      </c>
      <c r="AG11" s="237">
        <v>4</v>
      </c>
      <c r="AH11" s="237">
        <v>2</v>
      </c>
      <c r="AI11" s="237">
        <v>4</v>
      </c>
      <c r="AJ11" s="237">
        <v>2</v>
      </c>
      <c r="AK11" s="237">
        <v>4</v>
      </c>
      <c r="AL11" s="237">
        <v>2</v>
      </c>
      <c r="AM11" s="237">
        <v>4</v>
      </c>
      <c r="AN11" s="237">
        <v>2</v>
      </c>
      <c r="AO11" s="237">
        <v>4</v>
      </c>
      <c r="AP11" s="237">
        <v>2</v>
      </c>
      <c r="AQ11" s="237">
        <v>4</v>
      </c>
      <c r="AR11" s="237">
        <v>2</v>
      </c>
      <c r="AS11" s="237">
        <v>4</v>
      </c>
      <c r="AT11" s="237">
        <v>2</v>
      </c>
      <c r="AU11" s="481"/>
      <c r="AV11" s="262"/>
      <c r="AW11" s="244">
        <f t="shared" si="4"/>
        <v>66</v>
      </c>
      <c r="AX11" s="245" t="s">
        <v>95</v>
      </c>
      <c r="AY11" s="246" t="s">
        <v>95</v>
      </c>
      <c r="AZ11" s="247" t="s">
        <v>95</v>
      </c>
      <c r="BA11" s="248" t="s">
        <v>95</v>
      </c>
      <c r="BB11" s="248" t="s">
        <v>95</v>
      </c>
      <c r="BC11" s="248" t="s">
        <v>95</v>
      </c>
      <c r="BD11" s="248" t="s">
        <v>95</v>
      </c>
      <c r="BE11" s="248" t="s">
        <v>95</v>
      </c>
      <c r="BF11" s="248" t="s">
        <v>95</v>
      </c>
      <c r="BG11" s="207">
        <f t="shared" si="3"/>
        <v>117</v>
      </c>
    </row>
    <row r="12" spans="1:59" ht="15" customHeight="1" thickBot="1">
      <c r="A12" s="559"/>
      <c r="B12" s="553"/>
      <c r="C12" s="545"/>
      <c r="D12" s="250" t="s">
        <v>45</v>
      </c>
      <c r="E12" s="251">
        <v>1</v>
      </c>
      <c r="F12" s="252">
        <v>2</v>
      </c>
      <c r="G12" s="251">
        <v>1</v>
      </c>
      <c r="H12" s="251">
        <v>2</v>
      </c>
      <c r="I12" s="251">
        <v>1</v>
      </c>
      <c r="J12" s="251">
        <v>2</v>
      </c>
      <c r="K12" s="251">
        <v>1</v>
      </c>
      <c r="L12" s="251">
        <v>2</v>
      </c>
      <c r="M12" s="251">
        <v>1</v>
      </c>
      <c r="N12" s="251">
        <v>2</v>
      </c>
      <c r="O12" s="251">
        <v>1</v>
      </c>
      <c r="P12" s="251">
        <v>2</v>
      </c>
      <c r="Q12" s="251">
        <v>1</v>
      </c>
      <c r="R12" s="251">
        <v>2</v>
      </c>
      <c r="S12" s="251">
        <v>1</v>
      </c>
      <c r="T12" s="253">
        <v>2</v>
      </c>
      <c r="U12" s="254">
        <v>1</v>
      </c>
      <c r="V12" s="255">
        <f>SUM(E12:U12)</f>
        <v>25</v>
      </c>
      <c r="W12" s="242" t="s">
        <v>95</v>
      </c>
      <c r="X12" s="243" t="s">
        <v>95</v>
      </c>
      <c r="Y12" s="252">
        <v>2</v>
      </c>
      <c r="Z12" s="252">
        <v>1</v>
      </c>
      <c r="AA12" s="251">
        <v>2</v>
      </c>
      <c r="AB12" s="251">
        <v>1</v>
      </c>
      <c r="AC12" s="251">
        <v>2</v>
      </c>
      <c r="AD12" s="251">
        <v>1</v>
      </c>
      <c r="AE12" s="251">
        <v>2</v>
      </c>
      <c r="AF12" s="251">
        <v>1</v>
      </c>
      <c r="AG12" s="251">
        <v>2</v>
      </c>
      <c r="AH12" s="251">
        <v>1</v>
      </c>
      <c r="AI12" s="251">
        <v>2</v>
      </c>
      <c r="AJ12" s="251">
        <v>1</v>
      </c>
      <c r="AK12" s="251">
        <v>2</v>
      </c>
      <c r="AL12" s="251">
        <v>1</v>
      </c>
      <c r="AM12" s="251">
        <v>2</v>
      </c>
      <c r="AN12" s="251">
        <v>1</v>
      </c>
      <c r="AO12" s="251">
        <v>2</v>
      </c>
      <c r="AP12" s="251">
        <v>1</v>
      </c>
      <c r="AQ12" s="251">
        <v>2</v>
      </c>
      <c r="AR12" s="251">
        <v>1</v>
      </c>
      <c r="AS12" s="251">
        <v>2</v>
      </c>
      <c r="AT12" s="251">
        <v>1</v>
      </c>
      <c r="AU12" s="256"/>
      <c r="AV12" s="253"/>
      <c r="AW12" s="244">
        <f t="shared" si="4"/>
        <v>33</v>
      </c>
      <c r="AX12" s="245" t="s">
        <v>95</v>
      </c>
      <c r="AY12" s="246" t="s">
        <v>95</v>
      </c>
      <c r="AZ12" s="247" t="s">
        <v>95</v>
      </c>
      <c r="BA12" s="248" t="s">
        <v>95</v>
      </c>
      <c r="BB12" s="248" t="s">
        <v>95</v>
      </c>
      <c r="BC12" s="248" t="s">
        <v>95</v>
      </c>
      <c r="BD12" s="248" t="s">
        <v>95</v>
      </c>
      <c r="BE12" s="248" t="s">
        <v>95</v>
      </c>
      <c r="BF12" s="248" t="s">
        <v>95</v>
      </c>
      <c r="BG12" s="207">
        <f t="shared" si="3"/>
        <v>58</v>
      </c>
    </row>
    <row r="13" spans="1:59" ht="12.75" customHeight="1" thickBot="1">
      <c r="A13" s="559"/>
      <c r="B13" s="552" t="s">
        <v>161</v>
      </c>
      <c r="C13" s="543" t="s">
        <v>156</v>
      </c>
      <c r="D13" s="250" t="s">
        <v>44</v>
      </c>
      <c r="E13" s="257">
        <v>4</v>
      </c>
      <c r="F13" s="258">
        <v>2</v>
      </c>
      <c r="G13" s="257">
        <v>4</v>
      </c>
      <c r="H13" s="257">
        <v>2</v>
      </c>
      <c r="I13" s="257">
        <v>4</v>
      </c>
      <c r="J13" s="257">
        <v>2</v>
      </c>
      <c r="K13" s="257">
        <v>4</v>
      </c>
      <c r="L13" s="257">
        <v>2</v>
      </c>
      <c r="M13" s="257">
        <v>4</v>
      </c>
      <c r="N13" s="257">
        <v>2</v>
      </c>
      <c r="O13" s="257">
        <v>4</v>
      </c>
      <c r="P13" s="257">
        <v>2</v>
      </c>
      <c r="Q13" s="257">
        <v>4</v>
      </c>
      <c r="R13" s="257">
        <v>2</v>
      </c>
      <c r="S13" s="257">
        <v>4</v>
      </c>
      <c r="T13" s="259">
        <v>2</v>
      </c>
      <c r="U13" s="259">
        <v>3</v>
      </c>
      <c r="V13" s="260">
        <f>SUM(E13:U13)</f>
        <v>51</v>
      </c>
      <c r="W13" s="242" t="s">
        <v>95</v>
      </c>
      <c r="X13" s="243" t="s">
        <v>95</v>
      </c>
      <c r="Y13" s="261">
        <v>4</v>
      </c>
      <c r="Z13" s="261">
        <v>4</v>
      </c>
      <c r="AA13" s="261">
        <v>4</v>
      </c>
      <c r="AB13" s="261">
        <v>4</v>
      </c>
      <c r="AC13" s="261">
        <v>4</v>
      </c>
      <c r="AD13" s="261">
        <v>4</v>
      </c>
      <c r="AE13" s="261">
        <v>4</v>
      </c>
      <c r="AF13" s="261">
        <v>4</v>
      </c>
      <c r="AG13" s="261">
        <v>4</v>
      </c>
      <c r="AH13" s="261">
        <v>4</v>
      </c>
      <c r="AI13" s="261">
        <v>4</v>
      </c>
      <c r="AJ13" s="261">
        <v>4</v>
      </c>
      <c r="AK13" s="261">
        <v>4</v>
      </c>
      <c r="AL13" s="261">
        <v>4</v>
      </c>
      <c r="AM13" s="261">
        <v>3</v>
      </c>
      <c r="AN13" s="261">
        <v>4</v>
      </c>
      <c r="AO13" s="261">
        <v>4</v>
      </c>
      <c r="AP13" s="261">
        <v>4</v>
      </c>
      <c r="AQ13" s="261">
        <v>4</v>
      </c>
      <c r="AR13" s="261">
        <v>4</v>
      </c>
      <c r="AS13" s="261">
        <v>4</v>
      </c>
      <c r="AT13" s="261">
        <v>4</v>
      </c>
      <c r="AU13" s="266"/>
      <c r="AV13" s="262"/>
      <c r="AW13" s="244">
        <f t="shared" si="4"/>
        <v>87</v>
      </c>
      <c r="AX13" s="245" t="s">
        <v>95</v>
      </c>
      <c r="AY13" s="246" t="s">
        <v>95</v>
      </c>
      <c r="AZ13" s="247" t="s">
        <v>95</v>
      </c>
      <c r="BA13" s="248" t="s">
        <v>95</v>
      </c>
      <c r="BB13" s="248" t="s">
        <v>95</v>
      </c>
      <c r="BC13" s="248" t="s">
        <v>95</v>
      </c>
      <c r="BD13" s="248" t="s">
        <v>95</v>
      </c>
      <c r="BE13" s="248" t="s">
        <v>95</v>
      </c>
      <c r="BF13" s="248" t="s">
        <v>95</v>
      </c>
      <c r="BG13" s="207">
        <f t="shared" si="3"/>
        <v>138</v>
      </c>
    </row>
    <row r="14" spans="1:59" ht="12" customHeight="1" thickBot="1">
      <c r="A14" s="559"/>
      <c r="B14" s="553"/>
      <c r="C14" s="545"/>
      <c r="D14" s="250" t="s">
        <v>45</v>
      </c>
      <c r="E14" s="263">
        <v>2</v>
      </c>
      <c r="F14" s="264">
        <v>1</v>
      </c>
      <c r="G14" s="263">
        <v>2</v>
      </c>
      <c r="H14" s="263">
        <v>1</v>
      </c>
      <c r="I14" s="263">
        <v>2</v>
      </c>
      <c r="J14" s="263">
        <v>1</v>
      </c>
      <c r="K14" s="263">
        <v>2</v>
      </c>
      <c r="L14" s="263">
        <v>1</v>
      </c>
      <c r="M14" s="263">
        <v>2</v>
      </c>
      <c r="N14" s="263">
        <v>1</v>
      </c>
      <c r="O14" s="263">
        <v>2</v>
      </c>
      <c r="P14" s="263">
        <v>1</v>
      </c>
      <c r="Q14" s="263">
        <v>2</v>
      </c>
      <c r="R14" s="263">
        <v>1</v>
      </c>
      <c r="S14" s="263">
        <v>2</v>
      </c>
      <c r="T14" s="265">
        <v>1</v>
      </c>
      <c r="U14" s="265">
        <v>2</v>
      </c>
      <c r="V14" s="260">
        <f>SUM(E14:U14)</f>
        <v>26</v>
      </c>
      <c r="W14" s="242" t="s">
        <v>95</v>
      </c>
      <c r="X14" s="243" t="s">
        <v>95</v>
      </c>
      <c r="Y14" s="252">
        <v>2</v>
      </c>
      <c r="Z14" s="252">
        <v>2</v>
      </c>
      <c r="AA14" s="252">
        <v>2</v>
      </c>
      <c r="AB14" s="252">
        <v>2</v>
      </c>
      <c r="AC14" s="252">
        <v>2</v>
      </c>
      <c r="AD14" s="252">
        <v>2</v>
      </c>
      <c r="AE14" s="252">
        <v>2</v>
      </c>
      <c r="AF14" s="252">
        <v>2</v>
      </c>
      <c r="AG14" s="252">
        <v>2</v>
      </c>
      <c r="AH14" s="252">
        <v>2</v>
      </c>
      <c r="AI14" s="252">
        <v>2</v>
      </c>
      <c r="AJ14" s="252">
        <v>2</v>
      </c>
      <c r="AK14" s="252">
        <v>2</v>
      </c>
      <c r="AL14" s="252">
        <v>2</v>
      </c>
      <c r="AM14" s="252">
        <v>2</v>
      </c>
      <c r="AN14" s="252">
        <v>2</v>
      </c>
      <c r="AO14" s="252">
        <v>2</v>
      </c>
      <c r="AP14" s="252">
        <v>2</v>
      </c>
      <c r="AQ14" s="252">
        <v>2</v>
      </c>
      <c r="AR14" s="252">
        <v>2</v>
      </c>
      <c r="AS14" s="252">
        <v>2</v>
      </c>
      <c r="AT14" s="252">
        <v>2</v>
      </c>
      <c r="AU14" s="251"/>
      <c r="AV14" s="253"/>
      <c r="AW14" s="244">
        <f t="shared" si="4"/>
        <v>44</v>
      </c>
      <c r="AX14" s="245" t="s">
        <v>95</v>
      </c>
      <c r="AY14" s="246" t="s">
        <v>95</v>
      </c>
      <c r="AZ14" s="247" t="s">
        <v>95</v>
      </c>
      <c r="BA14" s="248" t="s">
        <v>95</v>
      </c>
      <c r="BB14" s="248" t="s">
        <v>95</v>
      </c>
      <c r="BC14" s="248" t="s">
        <v>95</v>
      </c>
      <c r="BD14" s="248" t="s">
        <v>95</v>
      </c>
      <c r="BE14" s="248" t="s">
        <v>95</v>
      </c>
      <c r="BF14" s="248" t="s">
        <v>95</v>
      </c>
      <c r="BG14" s="207">
        <f t="shared" si="3"/>
        <v>70</v>
      </c>
    </row>
    <row r="15" spans="1:59" ht="12.75" customHeight="1" thickBot="1">
      <c r="A15" s="559"/>
      <c r="B15" s="552" t="s">
        <v>162</v>
      </c>
      <c r="C15" s="543" t="s">
        <v>111</v>
      </c>
      <c r="D15" s="250" t="s">
        <v>44</v>
      </c>
      <c r="E15" s="237"/>
      <c r="F15" s="261">
        <v>2</v>
      </c>
      <c r="G15" s="237">
        <v>2</v>
      </c>
      <c r="H15" s="237">
        <v>2</v>
      </c>
      <c r="I15" s="237">
        <v>2</v>
      </c>
      <c r="J15" s="237">
        <v>2</v>
      </c>
      <c r="K15" s="237">
        <v>2</v>
      </c>
      <c r="L15" s="237">
        <v>2</v>
      </c>
      <c r="M15" s="237">
        <v>2</v>
      </c>
      <c r="N15" s="237">
        <v>2</v>
      </c>
      <c r="O15" s="237">
        <v>2</v>
      </c>
      <c r="P15" s="237">
        <v>2</v>
      </c>
      <c r="Q15" s="237">
        <v>2</v>
      </c>
      <c r="R15" s="237">
        <v>2</v>
      </c>
      <c r="S15" s="237">
        <v>2</v>
      </c>
      <c r="T15" s="262">
        <v>2</v>
      </c>
      <c r="U15" s="262">
        <v>4</v>
      </c>
      <c r="V15" s="260">
        <f t="shared" si="2"/>
        <v>34</v>
      </c>
      <c r="W15" s="242" t="s">
        <v>95</v>
      </c>
      <c r="X15" s="243" t="s">
        <v>95</v>
      </c>
      <c r="Y15" s="261">
        <v>2</v>
      </c>
      <c r="Z15" s="261">
        <v>2</v>
      </c>
      <c r="AA15" s="237">
        <v>2</v>
      </c>
      <c r="AB15" s="237">
        <v>2</v>
      </c>
      <c r="AC15" s="237">
        <v>2</v>
      </c>
      <c r="AD15" s="237">
        <v>2</v>
      </c>
      <c r="AE15" s="237">
        <v>2</v>
      </c>
      <c r="AF15" s="237">
        <v>2</v>
      </c>
      <c r="AG15" s="237">
        <v>2</v>
      </c>
      <c r="AH15" s="239">
        <v>2</v>
      </c>
      <c r="AI15" s="237">
        <v>2</v>
      </c>
      <c r="AJ15" s="237">
        <v>2</v>
      </c>
      <c r="AK15" s="237">
        <v>2</v>
      </c>
      <c r="AL15" s="237">
        <v>2</v>
      </c>
      <c r="AM15" s="237">
        <v>2</v>
      </c>
      <c r="AN15" s="237">
        <v>2</v>
      </c>
      <c r="AO15" s="237">
        <v>2</v>
      </c>
      <c r="AP15" s="237">
        <v>2</v>
      </c>
      <c r="AQ15" s="237">
        <v>2</v>
      </c>
      <c r="AR15" s="237">
        <v>2</v>
      </c>
      <c r="AS15" s="237">
        <v>2</v>
      </c>
      <c r="AT15" s="237">
        <v>2</v>
      </c>
      <c r="AU15" s="237"/>
      <c r="AV15" s="262"/>
      <c r="AW15" s="244">
        <f t="shared" si="4"/>
        <v>44</v>
      </c>
      <c r="AX15" s="245" t="s">
        <v>95</v>
      </c>
      <c r="AY15" s="246" t="s">
        <v>95</v>
      </c>
      <c r="AZ15" s="247" t="s">
        <v>95</v>
      </c>
      <c r="BA15" s="248" t="s">
        <v>95</v>
      </c>
      <c r="BB15" s="248" t="s">
        <v>95</v>
      </c>
      <c r="BC15" s="248" t="s">
        <v>95</v>
      </c>
      <c r="BD15" s="248" t="s">
        <v>95</v>
      </c>
      <c r="BE15" s="248" t="s">
        <v>95</v>
      </c>
      <c r="BF15" s="248" t="s">
        <v>95</v>
      </c>
      <c r="BG15" s="207">
        <f t="shared" si="3"/>
        <v>78</v>
      </c>
    </row>
    <row r="16" spans="1:59" ht="15.75" customHeight="1" thickBot="1">
      <c r="A16" s="559"/>
      <c r="B16" s="553"/>
      <c r="C16" s="545"/>
      <c r="D16" s="250" t="s">
        <v>45</v>
      </c>
      <c r="E16" s="251"/>
      <c r="F16" s="252">
        <v>1</v>
      </c>
      <c r="G16" s="251">
        <v>1</v>
      </c>
      <c r="H16" s="251">
        <v>1</v>
      </c>
      <c r="I16" s="251">
        <v>1</v>
      </c>
      <c r="J16" s="251">
        <v>1</v>
      </c>
      <c r="K16" s="251">
        <v>1</v>
      </c>
      <c r="L16" s="251">
        <v>1</v>
      </c>
      <c r="M16" s="251">
        <v>1</v>
      </c>
      <c r="N16" s="251">
        <v>1</v>
      </c>
      <c r="O16" s="251">
        <v>1</v>
      </c>
      <c r="P16" s="251">
        <v>1</v>
      </c>
      <c r="Q16" s="251">
        <v>1</v>
      </c>
      <c r="R16" s="251">
        <v>1</v>
      </c>
      <c r="S16" s="251">
        <v>1</v>
      </c>
      <c r="T16" s="253">
        <v>1</v>
      </c>
      <c r="U16" s="253">
        <v>2</v>
      </c>
      <c r="V16" s="255">
        <f t="shared" si="2"/>
        <v>17</v>
      </c>
      <c r="W16" s="242" t="s">
        <v>95</v>
      </c>
      <c r="X16" s="243" t="s">
        <v>95</v>
      </c>
      <c r="Y16" s="252">
        <v>1</v>
      </c>
      <c r="Z16" s="252">
        <v>1</v>
      </c>
      <c r="AA16" s="251">
        <v>1</v>
      </c>
      <c r="AB16" s="251">
        <v>1</v>
      </c>
      <c r="AC16" s="251">
        <v>1</v>
      </c>
      <c r="AD16" s="251">
        <v>1</v>
      </c>
      <c r="AE16" s="251">
        <v>1</v>
      </c>
      <c r="AF16" s="251">
        <v>1</v>
      </c>
      <c r="AG16" s="251">
        <v>1</v>
      </c>
      <c r="AH16" s="251">
        <v>1</v>
      </c>
      <c r="AI16" s="251">
        <v>1</v>
      </c>
      <c r="AJ16" s="251">
        <v>1</v>
      </c>
      <c r="AK16" s="251">
        <v>1</v>
      </c>
      <c r="AL16" s="251">
        <v>1</v>
      </c>
      <c r="AM16" s="251">
        <v>1</v>
      </c>
      <c r="AN16" s="251">
        <v>1</v>
      </c>
      <c r="AO16" s="251">
        <v>1</v>
      </c>
      <c r="AP16" s="251">
        <v>1</v>
      </c>
      <c r="AQ16" s="251">
        <v>1</v>
      </c>
      <c r="AR16" s="251">
        <v>1</v>
      </c>
      <c r="AS16" s="251">
        <v>1</v>
      </c>
      <c r="AT16" s="251">
        <v>1</v>
      </c>
      <c r="AU16" s="251"/>
      <c r="AV16" s="253"/>
      <c r="AW16" s="244">
        <f t="shared" si="4"/>
        <v>22</v>
      </c>
      <c r="AX16" s="245" t="s">
        <v>95</v>
      </c>
      <c r="AY16" s="246" t="s">
        <v>95</v>
      </c>
      <c r="AZ16" s="247" t="s">
        <v>95</v>
      </c>
      <c r="BA16" s="248" t="s">
        <v>95</v>
      </c>
      <c r="BB16" s="248" t="s">
        <v>95</v>
      </c>
      <c r="BC16" s="248" t="s">
        <v>95</v>
      </c>
      <c r="BD16" s="248" t="s">
        <v>95</v>
      </c>
      <c r="BE16" s="248" t="s">
        <v>95</v>
      </c>
      <c r="BF16" s="248" t="s">
        <v>95</v>
      </c>
      <c r="BG16" s="207">
        <f t="shared" si="3"/>
        <v>39</v>
      </c>
    </row>
    <row r="17" spans="1:59" ht="15.75" customHeight="1" thickBot="1">
      <c r="A17" s="559"/>
      <c r="B17" s="552" t="s">
        <v>163</v>
      </c>
      <c r="C17" s="546" t="s">
        <v>189</v>
      </c>
      <c r="D17" s="250" t="s">
        <v>44</v>
      </c>
      <c r="E17" s="237">
        <v>4</v>
      </c>
      <c r="F17" s="261">
        <v>4</v>
      </c>
      <c r="G17" s="237">
        <v>4</v>
      </c>
      <c r="H17" s="237">
        <v>4</v>
      </c>
      <c r="I17" s="237">
        <v>4</v>
      </c>
      <c r="J17" s="237">
        <v>4</v>
      </c>
      <c r="K17" s="237">
        <v>4</v>
      </c>
      <c r="L17" s="237">
        <v>4</v>
      </c>
      <c r="M17" s="237">
        <v>4</v>
      </c>
      <c r="N17" s="237">
        <v>4</v>
      </c>
      <c r="O17" s="237">
        <v>4</v>
      </c>
      <c r="P17" s="237">
        <v>4</v>
      </c>
      <c r="Q17" s="237">
        <v>4</v>
      </c>
      <c r="R17" s="237">
        <v>4</v>
      </c>
      <c r="S17" s="237">
        <v>4</v>
      </c>
      <c r="T17" s="262">
        <v>4</v>
      </c>
      <c r="U17" s="262">
        <v>4</v>
      </c>
      <c r="V17" s="260">
        <f t="shared" si="2"/>
        <v>68</v>
      </c>
      <c r="W17" s="242" t="s">
        <v>95</v>
      </c>
      <c r="X17" s="243" t="s">
        <v>95</v>
      </c>
      <c r="Y17" s="261">
        <v>4</v>
      </c>
      <c r="Z17" s="261">
        <v>4</v>
      </c>
      <c r="AA17" s="261">
        <v>4</v>
      </c>
      <c r="AB17" s="261">
        <v>4</v>
      </c>
      <c r="AC17" s="261">
        <v>4</v>
      </c>
      <c r="AD17" s="261">
        <v>4</v>
      </c>
      <c r="AE17" s="261">
        <v>4</v>
      </c>
      <c r="AF17" s="261">
        <v>4</v>
      </c>
      <c r="AG17" s="261">
        <v>4</v>
      </c>
      <c r="AH17" s="261">
        <v>4</v>
      </c>
      <c r="AI17" s="261">
        <v>4</v>
      </c>
      <c r="AJ17" s="261">
        <v>4</v>
      </c>
      <c r="AK17" s="261">
        <v>4</v>
      </c>
      <c r="AL17" s="261">
        <v>4</v>
      </c>
      <c r="AM17" s="261">
        <v>4</v>
      </c>
      <c r="AN17" s="261">
        <v>4</v>
      </c>
      <c r="AO17" s="261">
        <v>4</v>
      </c>
      <c r="AP17" s="261">
        <v>4</v>
      </c>
      <c r="AQ17" s="261">
        <v>4</v>
      </c>
      <c r="AR17" s="261">
        <v>4</v>
      </c>
      <c r="AS17" s="261">
        <v>4</v>
      </c>
      <c r="AT17" s="261">
        <v>4</v>
      </c>
      <c r="AU17" s="237"/>
      <c r="AV17" s="262"/>
      <c r="AW17" s="244">
        <f t="shared" si="4"/>
        <v>88</v>
      </c>
      <c r="AX17" s="245" t="s">
        <v>95</v>
      </c>
      <c r="AY17" s="246" t="s">
        <v>95</v>
      </c>
      <c r="AZ17" s="247" t="s">
        <v>95</v>
      </c>
      <c r="BA17" s="248" t="s">
        <v>95</v>
      </c>
      <c r="BB17" s="248" t="s">
        <v>95</v>
      </c>
      <c r="BC17" s="248" t="s">
        <v>95</v>
      </c>
      <c r="BD17" s="248" t="s">
        <v>95</v>
      </c>
      <c r="BE17" s="248" t="s">
        <v>95</v>
      </c>
      <c r="BF17" s="248" t="s">
        <v>95</v>
      </c>
      <c r="BG17" s="207">
        <f t="shared" si="3"/>
        <v>156</v>
      </c>
    </row>
    <row r="18" spans="1:59" ht="15.75" customHeight="1" thickBot="1">
      <c r="A18" s="559"/>
      <c r="B18" s="553"/>
      <c r="C18" s="547"/>
      <c r="D18" s="250" t="s">
        <v>45</v>
      </c>
      <c r="E18" s="251">
        <v>2</v>
      </c>
      <c r="F18" s="252">
        <v>2</v>
      </c>
      <c r="G18" s="251">
        <v>2</v>
      </c>
      <c r="H18" s="251">
        <v>2</v>
      </c>
      <c r="I18" s="251">
        <v>2</v>
      </c>
      <c r="J18" s="251">
        <v>2</v>
      </c>
      <c r="K18" s="251">
        <v>2</v>
      </c>
      <c r="L18" s="251">
        <v>2</v>
      </c>
      <c r="M18" s="251">
        <v>2</v>
      </c>
      <c r="N18" s="251">
        <v>2</v>
      </c>
      <c r="O18" s="251">
        <v>2</v>
      </c>
      <c r="P18" s="251">
        <v>2</v>
      </c>
      <c r="Q18" s="251">
        <v>2</v>
      </c>
      <c r="R18" s="251">
        <v>2</v>
      </c>
      <c r="S18" s="251">
        <v>2</v>
      </c>
      <c r="T18" s="253">
        <v>2</v>
      </c>
      <c r="U18" s="253">
        <v>2</v>
      </c>
      <c r="V18" s="260">
        <f t="shared" si="2"/>
        <v>34</v>
      </c>
      <c r="W18" s="242" t="s">
        <v>95</v>
      </c>
      <c r="X18" s="243" t="s">
        <v>95</v>
      </c>
      <c r="Y18" s="252">
        <v>2</v>
      </c>
      <c r="Z18" s="252">
        <v>2</v>
      </c>
      <c r="AA18" s="252">
        <v>2</v>
      </c>
      <c r="AB18" s="252">
        <v>2</v>
      </c>
      <c r="AC18" s="252">
        <v>2</v>
      </c>
      <c r="AD18" s="252">
        <v>2</v>
      </c>
      <c r="AE18" s="252">
        <v>2</v>
      </c>
      <c r="AF18" s="252">
        <v>2</v>
      </c>
      <c r="AG18" s="252">
        <v>2</v>
      </c>
      <c r="AH18" s="252">
        <v>2</v>
      </c>
      <c r="AI18" s="252">
        <v>2</v>
      </c>
      <c r="AJ18" s="252">
        <v>2</v>
      </c>
      <c r="AK18" s="252">
        <v>2</v>
      </c>
      <c r="AL18" s="252">
        <v>2</v>
      </c>
      <c r="AM18" s="252">
        <v>2</v>
      </c>
      <c r="AN18" s="252">
        <v>2</v>
      </c>
      <c r="AO18" s="252">
        <v>2</v>
      </c>
      <c r="AP18" s="252">
        <v>2</v>
      </c>
      <c r="AQ18" s="252">
        <v>2</v>
      </c>
      <c r="AR18" s="252">
        <v>2</v>
      </c>
      <c r="AS18" s="252">
        <v>2</v>
      </c>
      <c r="AT18" s="252">
        <v>2</v>
      </c>
      <c r="AU18" s="251"/>
      <c r="AV18" s="253"/>
      <c r="AW18" s="244">
        <f t="shared" si="4"/>
        <v>44</v>
      </c>
      <c r="AX18" s="245" t="s">
        <v>95</v>
      </c>
      <c r="AY18" s="246" t="s">
        <v>95</v>
      </c>
      <c r="AZ18" s="247" t="s">
        <v>95</v>
      </c>
      <c r="BA18" s="248" t="s">
        <v>95</v>
      </c>
      <c r="BB18" s="248" t="s">
        <v>95</v>
      </c>
      <c r="BC18" s="248" t="s">
        <v>95</v>
      </c>
      <c r="BD18" s="248" t="s">
        <v>95</v>
      </c>
      <c r="BE18" s="248" t="s">
        <v>95</v>
      </c>
      <c r="BF18" s="248" t="s">
        <v>95</v>
      </c>
      <c r="BG18" s="207">
        <f t="shared" si="3"/>
        <v>78</v>
      </c>
    </row>
    <row r="19" spans="1:59" ht="15.75" customHeight="1" thickBot="1">
      <c r="A19" s="559"/>
      <c r="B19" s="552" t="s">
        <v>164</v>
      </c>
      <c r="C19" s="543" t="s">
        <v>21</v>
      </c>
      <c r="D19" s="250" t="s">
        <v>44</v>
      </c>
      <c r="E19" s="237"/>
      <c r="F19" s="261">
        <v>2</v>
      </c>
      <c r="G19" s="237">
        <v>2</v>
      </c>
      <c r="H19" s="237">
        <v>2</v>
      </c>
      <c r="I19" s="237">
        <v>2</v>
      </c>
      <c r="J19" s="237">
        <v>2</v>
      </c>
      <c r="K19" s="237">
        <v>2</v>
      </c>
      <c r="L19" s="237">
        <v>2</v>
      </c>
      <c r="M19" s="237">
        <v>2</v>
      </c>
      <c r="N19" s="237">
        <v>2</v>
      </c>
      <c r="O19" s="237">
        <v>2</v>
      </c>
      <c r="P19" s="237">
        <v>2</v>
      </c>
      <c r="Q19" s="237">
        <v>2</v>
      </c>
      <c r="R19" s="237">
        <v>2</v>
      </c>
      <c r="S19" s="237">
        <v>2</v>
      </c>
      <c r="T19" s="262">
        <v>2</v>
      </c>
      <c r="U19" s="262">
        <v>4</v>
      </c>
      <c r="V19" s="260">
        <f t="shared" si="2"/>
        <v>34</v>
      </c>
      <c r="W19" s="242" t="s">
        <v>95</v>
      </c>
      <c r="X19" s="243" t="s">
        <v>95</v>
      </c>
      <c r="Y19" s="252">
        <v>2</v>
      </c>
      <c r="Z19" s="252">
        <v>2</v>
      </c>
      <c r="AA19" s="252">
        <v>2</v>
      </c>
      <c r="AB19" s="252">
        <v>2</v>
      </c>
      <c r="AC19" s="252">
        <v>2</v>
      </c>
      <c r="AD19" s="252">
        <v>2</v>
      </c>
      <c r="AE19" s="252">
        <v>2</v>
      </c>
      <c r="AF19" s="252">
        <v>2</v>
      </c>
      <c r="AG19" s="252">
        <v>2</v>
      </c>
      <c r="AH19" s="237">
        <v>2</v>
      </c>
      <c r="AI19" s="237">
        <v>2</v>
      </c>
      <c r="AJ19" s="237">
        <v>2</v>
      </c>
      <c r="AK19" s="237">
        <v>2</v>
      </c>
      <c r="AL19" s="237">
        <v>2</v>
      </c>
      <c r="AM19" s="237">
        <v>2</v>
      </c>
      <c r="AN19" s="237">
        <v>2</v>
      </c>
      <c r="AO19" s="237">
        <v>2</v>
      </c>
      <c r="AP19" s="237">
        <v>2</v>
      </c>
      <c r="AQ19" s="237">
        <v>2</v>
      </c>
      <c r="AR19" s="237">
        <v>2</v>
      </c>
      <c r="AS19" s="237">
        <v>2</v>
      </c>
      <c r="AT19" s="237">
        <v>2</v>
      </c>
      <c r="AU19" s="237"/>
      <c r="AV19" s="262"/>
      <c r="AW19" s="244">
        <f t="shared" si="4"/>
        <v>44</v>
      </c>
      <c r="AX19" s="245" t="s">
        <v>95</v>
      </c>
      <c r="AY19" s="246" t="s">
        <v>95</v>
      </c>
      <c r="AZ19" s="247" t="s">
        <v>95</v>
      </c>
      <c r="BA19" s="248" t="s">
        <v>95</v>
      </c>
      <c r="BB19" s="248" t="s">
        <v>95</v>
      </c>
      <c r="BC19" s="248" t="s">
        <v>95</v>
      </c>
      <c r="BD19" s="248" t="s">
        <v>95</v>
      </c>
      <c r="BE19" s="248" t="s">
        <v>95</v>
      </c>
      <c r="BF19" s="248" t="s">
        <v>95</v>
      </c>
      <c r="BG19" s="207">
        <f t="shared" si="3"/>
        <v>78</v>
      </c>
    </row>
    <row r="20" spans="1:59" ht="15.75" customHeight="1" thickBot="1">
      <c r="A20" s="559"/>
      <c r="B20" s="553"/>
      <c r="C20" s="545"/>
      <c r="D20" s="250" t="s">
        <v>45</v>
      </c>
      <c r="E20" s="251"/>
      <c r="F20" s="251">
        <v>1</v>
      </c>
      <c r="G20" s="251">
        <v>1</v>
      </c>
      <c r="H20" s="251">
        <v>1</v>
      </c>
      <c r="I20" s="251">
        <v>1</v>
      </c>
      <c r="J20" s="251">
        <v>1</v>
      </c>
      <c r="K20" s="251">
        <v>1</v>
      </c>
      <c r="L20" s="251">
        <v>1</v>
      </c>
      <c r="M20" s="251">
        <v>1</v>
      </c>
      <c r="N20" s="251">
        <v>1</v>
      </c>
      <c r="O20" s="251">
        <v>1</v>
      </c>
      <c r="P20" s="251">
        <v>1</v>
      </c>
      <c r="Q20" s="251">
        <v>1</v>
      </c>
      <c r="R20" s="251">
        <v>1</v>
      </c>
      <c r="S20" s="251">
        <v>1</v>
      </c>
      <c r="T20" s="251">
        <v>1</v>
      </c>
      <c r="U20" s="251">
        <v>2</v>
      </c>
      <c r="V20" s="255">
        <f t="shared" si="2"/>
        <v>17</v>
      </c>
      <c r="W20" s="242" t="s">
        <v>95</v>
      </c>
      <c r="X20" s="243" t="s">
        <v>95</v>
      </c>
      <c r="Y20" s="271">
        <v>1</v>
      </c>
      <c r="Z20" s="271">
        <v>1</v>
      </c>
      <c r="AA20" s="271">
        <v>1</v>
      </c>
      <c r="AB20" s="271">
        <v>1</v>
      </c>
      <c r="AC20" s="271">
        <v>1</v>
      </c>
      <c r="AD20" s="271">
        <v>1</v>
      </c>
      <c r="AE20" s="271">
        <v>1</v>
      </c>
      <c r="AF20" s="271">
        <v>1</v>
      </c>
      <c r="AG20" s="271">
        <v>1</v>
      </c>
      <c r="AH20" s="251">
        <v>1</v>
      </c>
      <c r="AI20" s="251">
        <v>1</v>
      </c>
      <c r="AJ20" s="251">
        <v>1</v>
      </c>
      <c r="AK20" s="251">
        <v>1</v>
      </c>
      <c r="AL20" s="251">
        <v>1</v>
      </c>
      <c r="AM20" s="251">
        <v>1</v>
      </c>
      <c r="AN20" s="251">
        <v>1</v>
      </c>
      <c r="AO20" s="251">
        <v>1</v>
      </c>
      <c r="AP20" s="251">
        <v>1</v>
      </c>
      <c r="AQ20" s="251">
        <v>1</v>
      </c>
      <c r="AR20" s="251">
        <v>1</v>
      </c>
      <c r="AS20" s="251">
        <v>1</v>
      </c>
      <c r="AT20" s="251">
        <v>1</v>
      </c>
      <c r="AU20" s="251"/>
      <c r="AV20" s="253"/>
      <c r="AW20" s="244">
        <f t="shared" si="4"/>
        <v>22</v>
      </c>
      <c r="AX20" s="245" t="s">
        <v>95</v>
      </c>
      <c r="AY20" s="246" t="s">
        <v>95</v>
      </c>
      <c r="AZ20" s="247" t="s">
        <v>95</v>
      </c>
      <c r="BA20" s="248" t="s">
        <v>95</v>
      </c>
      <c r="BB20" s="248" t="s">
        <v>95</v>
      </c>
      <c r="BC20" s="248" t="s">
        <v>95</v>
      </c>
      <c r="BD20" s="248" t="s">
        <v>95</v>
      </c>
      <c r="BE20" s="248" t="s">
        <v>95</v>
      </c>
      <c r="BF20" s="248" t="s">
        <v>95</v>
      </c>
      <c r="BG20" s="207">
        <f t="shared" si="3"/>
        <v>39</v>
      </c>
    </row>
    <row r="21" spans="1:59" ht="15.75" customHeight="1" thickBot="1">
      <c r="A21" s="559"/>
      <c r="B21" s="552" t="s">
        <v>165</v>
      </c>
      <c r="C21" s="543" t="s">
        <v>112</v>
      </c>
      <c r="D21" s="250" t="s">
        <v>44</v>
      </c>
      <c r="E21" s="237"/>
      <c r="F21" s="261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62"/>
      <c r="U21" s="262"/>
      <c r="V21" s="260">
        <f t="shared" si="2"/>
        <v>0</v>
      </c>
      <c r="W21" s="242" t="s">
        <v>95</v>
      </c>
      <c r="X21" s="243" t="s">
        <v>95</v>
      </c>
      <c r="Y21" s="261"/>
      <c r="Z21" s="261">
        <v>2</v>
      </c>
      <c r="AA21" s="237"/>
      <c r="AB21" s="237">
        <v>2</v>
      </c>
      <c r="AC21" s="261"/>
      <c r="AD21" s="261">
        <v>2</v>
      </c>
      <c r="AE21" s="237"/>
      <c r="AF21" s="237">
        <v>2</v>
      </c>
      <c r="AG21" s="237"/>
      <c r="AH21" s="237">
        <v>2</v>
      </c>
      <c r="AI21" s="237"/>
      <c r="AJ21" s="237">
        <v>2</v>
      </c>
      <c r="AK21" s="237"/>
      <c r="AL21" s="237">
        <v>2</v>
      </c>
      <c r="AM21" s="237">
        <v>2</v>
      </c>
      <c r="AN21" s="237">
        <v>2</v>
      </c>
      <c r="AO21" s="237">
        <v>2</v>
      </c>
      <c r="AP21" s="237"/>
      <c r="AQ21" s="237">
        <v>4</v>
      </c>
      <c r="AR21" s="237">
        <v>4</v>
      </c>
      <c r="AS21" s="237">
        <v>4</v>
      </c>
      <c r="AT21" s="237">
        <v>4</v>
      </c>
      <c r="AU21" s="237"/>
      <c r="AV21" s="262"/>
      <c r="AW21" s="244">
        <f t="shared" si="4"/>
        <v>36</v>
      </c>
      <c r="AX21" s="245" t="s">
        <v>95</v>
      </c>
      <c r="AY21" s="246" t="s">
        <v>95</v>
      </c>
      <c r="AZ21" s="247" t="s">
        <v>95</v>
      </c>
      <c r="BA21" s="248" t="s">
        <v>95</v>
      </c>
      <c r="BB21" s="248" t="s">
        <v>95</v>
      </c>
      <c r="BC21" s="248" t="s">
        <v>95</v>
      </c>
      <c r="BD21" s="248" t="s">
        <v>95</v>
      </c>
      <c r="BE21" s="248" t="s">
        <v>95</v>
      </c>
      <c r="BF21" s="248" t="s">
        <v>95</v>
      </c>
      <c r="BG21" s="207">
        <f t="shared" si="3"/>
        <v>36</v>
      </c>
    </row>
    <row r="22" spans="1:59" ht="15.75" customHeight="1" thickBot="1">
      <c r="A22" s="559"/>
      <c r="B22" s="553"/>
      <c r="C22" s="545"/>
      <c r="D22" s="250" t="s">
        <v>45</v>
      </c>
      <c r="E22" s="251"/>
      <c r="F22" s="252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3"/>
      <c r="U22" s="253"/>
      <c r="V22" s="260">
        <f t="shared" si="2"/>
        <v>0</v>
      </c>
      <c r="W22" s="242" t="s">
        <v>95</v>
      </c>
      <c r="X22" s="243" t="s">
        <v>95</v>
      </c>
      <c r="Y22" s="252"/>
      <c r="Z22" s="252">
        <v>1</v>
      </c>
      <c r="AA22" s="251"/>
      <c r="AB22" s="251">
        <v>1</v>
      </c>
      <c r="AC22" s="252"/>
      <c r="AD22" s="252">
        <v>1</v>
      </c>
      <c r="AE22" s="251"/>
      <c r="AF22" s="251">
        <v>1</v>
      </c>
      <c r="AG22" s="251"/>
      <c r="AH22" s="251">
        <v>1</v>
      </c>
      <c r="AI22" s="251"/>
      <c r="AJ22" s="251">
        <v>1</v>
      </c>
      <c r="AK22" s="251"/>
      <c r="AL22" s="251">
        <v>1</v>
      </c>
      <c r="AM22" s="251">
        <v>1</v>
      </c>
      <c r="AN22" s="251">
        <v>1</v>
      </c>
      <c r="AO22" s="251">
        <v>1</v>
      </c>
      <c r="AP22" s="251">
        <v>1</v>
      </c>
      <c r="AQ22" s="251">
        <v>1</v>
      </c>
      <c r="AR22" s="251">
        <v>2</v>
      </c>
      <c r="AS22" s="251">
        <v>2</v>
      </c>
      <c r="AT22" s="251">
        <v>2</v>
      </c>
      <c r="AU22" s="251"/>
      <c r="AV22" s="253"/>
      <c r="AW22" s="244">
        <f t="shared" si="4"/>
        <v>18</v>
      </c>
      <c r="AX22" s="245" t="s">
        <v>95</v>
      </c>
      <c r="AY22" s="246" t="s">
        <v>95</v>
      </c>
      <c r="AZ22" s="247" t="s">
        <v>95</v>
      </c>
      <c r="BA22" s="248" t="s">
        <v>95</v>
      </c>
      <c r="BB22" s="248" t="s">
        <v>95</v>
      </c>
      <c r="BC22" s="248" t="s">
        <v>95</v>
      </c>
      <c r="BD22" s="248" t="s">
        <v>95</v>
      </c>
      <c r="BE22" s="248" t="s">
        <v>95</v>
      </c>
      <c r="BF22" s="248" t="s">
        <v>95</v>
      </c>
      <c r="BG22" s="207">
        <f t="shared" si="3"/>
        <v>18</v>
      </c>
    </row>
    <row r="23" spans="1:59" ht="16.5" customHeight="1" thickBot="1">
      <c r="A23" s="559"/>
      <c r="B23" s="552" t="s">
        <v>166</v>
      </c>
      <c r="C23" s="543" t="s">
        <v>7</v>
      </c>
      <c r="D23" s="250" t="s">
        <v>44</v>
      </c>
      <c r="E23" s="237">
        <v>4</v>
      </c>
      <c r="F23" s="261">
        <v>2</v>
      </c>
      <c r="G23" s="237">
        <v>4</v>
      </c>
      <c r="H23" s="237">
        <v>2</v>
      </c>
      <c r="I23" s="237">
        <v>4</v>
      </c>
      <c r="J23" s="237">
        <v>2</v>
      </c>
      <c r="K23" s="237">
        <v>4</v>
      </c>
      <c r="L23" s="237">
        <v>2</v>
      </c>
      <c r="M23" s="237">
        <v>4</v>
      </c>
      <c r="N23" s="237">
        <v>2</v>
      </c>
      <c r="O23" s="237">
        <v>4</v>
      </c>
      <c r="P23" s="237">
        <v>2</v>
      </c>
      <c r="Q23" s="237">
        <v>4</v>
      </c>
      <c r="R23" s="237">
        <v>2</v>
      </c>
      <c r="S23" s="237">
        <v>4</v>
      </c>
      <c r="T23" s="262">
        <v>2</v>
      </c>
      <c r="U23" s="262">
        <v>3</v>
      </c>
      <c r="V23" s="260">
        <f t="shared" si="2"/>
        <v>51</v>
      </c>
      <c r="W23" s="242" t="s">
        <v>95</v>
      </c>
      <c r="X23" s="243" t="s">
        <v>95</v>
      </c>
      <c r="Y23" s="261">
        <v>2</v>
      </c>
      <c r="Z23" s="237">
        <v>4</v>
      </c>
      <c r="AA23" s="237">
        <v>2</v>
      </c>
      <c r="AB23" s="237">
        <v>4</v>
      </c>
      <c r="AC23" s="237">
        <v>2</v>
      </c>
      <c r="AD23" s="237">
        <v>4</v>
      </c>
      <c r="AE23" s="237">
        <v>2</v>
      </c>
      <c r="AF23" s="237">
        <v>4</v>
      </c>
      <c r="AG23" s="237">
        <v>2</v>
      </c>
      <c r="AH23" s="237">
        <v>4</v>
      </c>
      <c r="AI23" s="237">
        <v>2</v>
      </c>
      <c r="AJ23" s="237">
        <v>4</v>
      </c>
      <c r="AK23" s="237">
        <v>2</v>
      </c>
      <c r="AL23" s="237">
        <v>4</v>
      </c>
      <c r="AM23" s="237">
        <v>2</v>
      </c>
      <c r="AN23" s="237">
        <v>4</v>
      </c>
      <c r="AO23" s="237">
        <v>2</v>
      </c>
      <c r="AP23" s="237">
        <v>4</v>
      </c>
      <c r="AQ23" s="237">
        <v>2</v>
      </c>
      <c r="AR23" s="237">
        <v>4</v>
      </c>
      <c r="AS23" s="237">
        <v>2</v>
      </c>
      <c r="AT23" s="237">
        <v>4</v>
      </c>
      <c r="AU23" s="237"/>
      <c r="AV23" s="262"/>
      <c r="AW23" s="244">
        <f t="shared" si="4"/>
        <v>66</v>
      </c>
      <c r="AX23" s="245" t="s">
        <v>95</v>
      </c>
      <c r="AY23" s="246" t="s">
        <v>95</v>
      </c>
      <c r="AZ23" s="247" t="s">
        <v>95</v>
      </c>
      <c r="BA23" s="248" t="s">
        <v>95</v>
      </c>
      <c r="BB23" s="248" t="s">
        <v>95</v>
      </c>
      <c r="BC23" s="248" t="s">
        <v>95</v>
      </c>
      <c r="BD23" s="248" t="s">
        <v>95</v>
      </c>
      <c r="BE23" s="248" t="s">
        <v>95</v>
      </c>
      <c r="BF23" s="248" t="s">
        <v>95</v>
      </c>
      <c r="BG23" s="207">
        <f t="shared" si="3"/>
        <v>117</v>
      </c>
    </row>
    <row r="24" spans="1:59" ht="16.5" customHeight="1" thickBot="1">
      <c r="A24" s="559"/>
      <c r="B24" s="553"/>
      <c r="C24" s="545"/>
      <c r="D24" s="250" t="s">
        <v>45</v>
      </c>
      <c r="E24" s="251">
        <v>2</v>
      </c>
      <c r="F24" s="252">
        <v>1</v>
      </c>
      <c r="G24" s="251">
        <v>2</v>
      </c>
      <c r="H24" s="252">
        <v>1</v>
      </c>
      <c r="I24" s="251">
        <v>2</v>
      </c>
      <c r="J24" s="252">
        <v>1</v>
      </c>
      <c r="K24" s="251">
        <v>2</v>
      </c>
      <c r="L24" s="252">
        <v>1</v>
      </c>
      <c r="M24" s="251">
        <v>2</v>
      </c>
      <c r="N24" s="252">
        <v>1</v>
      </c>
      <c r="O24" s="251">
        <v>2</v>
      </c>
      <c r="P24" s="252">
        <v>1</v>
      </c>
      <c r="Q24" s="251">
        <v>2</v>
      </c>
      <c r="R24" s="252">
        <v>1</v>
      </c>
      <c r="S24" s="251">
        <v>2</v>
      </c>
      <c r="T24" s="252">
        <v>1</v>
      </c>
      <c r="U24" s="251">
        <v>2</v>
      </c>
      <c r="V24" s="255">
        <f t="shared" si="2"/>
        <v>26</v>
      </c>
      <c r="W24" s="242" t="s">
        <v>95</v>
      </c>
      <c r="X24" s="243" t="s">
        <v>95</v>
      </c>
      <c r="Y24" s="252">
        <v>1</v>
      </c>
      <c r="Z24" s="252">
        <v>2</v>
      </c>
      <c r="AA24" s="251">
        <v>1</v>
      </c>
      <c r="AB24" s="251">
        <v>2</v>
      </c>
      <c r="AC24" s="251">
        <v>1</v>
      </c>
      <c r="AD24" s="251">
        <v>2</v>
      </c>
      <c r="AE24" s="251">
        <v>1</v>
      </c>
      <c r="AF24" s="251">
        <v>2</v>
      </c>
      <c r="AG24" s="251">
        <v>1</v>
      </c>
      <c r="AH24" s="251">
        <v>2</v>
      </c>
      <c r="AI24" s="251">
        <v>1</v>
      </c>
      <c r="AJ24" s="251">
        <v>2</v>
      </c>
      <c r="AK24" s="251">
        <v>1</v>
      </c>
      <c r="AL24" s="251">
        <v>2</v>
      </c>
      <c r="AM24" s="251">
        <v>1</v>
      </c>
      <c r="AN24" s="251">
        <v>2</v>
      </c>
      <c r="AO24" s="251">
        <v>1</v>
      </c>
      <c r="AP24" s="251">
        <v>2</v>
      </c>
      <c r="AQ24" s="251">
        <v>1</v>
      </c>
      <c r="AR24" s="251">
        <v>2</v>
      </c>
      <c r="AS24" s="251">
        <v>1</v>
      </c>
      <c r="AT24" s="251">
        <v>2</v>
      </c>
      <c r="AU24" s="251"/>
      <c r="AV24" s="253"/>
      <c r="AW24" s="244">
        <f t="shared" si="4"/>
        <v>33</v>
      </c>
      <c r="AX24" s="245" t="s">
        <v>95</v>
      </c>
      <c r="AY24" s="246" t="s">
        <v>95</v>
      </c>
      <c r="AZ24" s="247" t="s">
        <v>95</v>
      </c>
      <c r="BA24" s="248" t="s">
        <v>95</v>
      </c>
      <c r="BB24" s="248" t="s">
        <v>95</v>
      </c>
      <c r="BC24" s="248" t="s">
        <v>95</v>
      </c>
      <c r="BD24" s="248" t="s">
        <v>95</v>
      </c>
      <c r="BE24" s="248" t="s">
        <v>95</v>
      </c>
      <c r="BF24" s="248" t="s">
        <v>95</v>
      </c>
      <c r="BG24" s="207">
        <f t="shared" si="3"/>
        <v>59</v>
      </c>
    </row>
    <row r="25" spans="1:59" ht="15.75" customHeight="1" thickBot="1">
      <c r="A25" s="559"/>
      <c r="B25" s="552" t="s">
        <v>167</v>
      </c>
      <c r="C25" s="543" t="s">
        <v>157</v>
      </c>
      <c r="D25" s="250" t="s">
        <v>44</v>
      </c>
      <c r="E25" s="237">
        <v>2</v>
      </c>
      <c r="F25" s="261">
        <v>2</v>
      </c>
      <c r="G25" s="237">
        <v>2</v>
      </c>
      <c r="H25" s="237">
        <v>2</v>
      </c>
      <c r="I25" s="237">
        <v>2</v>
      </c>
      <c r="J25" s="237">
        <v>2</v>
      </c>
      <c r="K25" s="237">
        <v>2</v>
      </c>
      <c r="L25" s="237">
        <v>2</v>
      </c>
      <c r="M25" s="237">
        <v>2</v>
      </c>
      <c r="N25" s="237">
        <v>2</v>
      </c>
      <c r="O25" s="237">
        <v>2</v>
      </c>
      <c r="P25" s="237">
        <v>2</v>
      </c>
      <c r="Q25" s="237">
        <v>2</v>
      </c>
      <c r="R25" s="237">
        <v>2</v>
      </c>
      <c r="S25" s="237">
        <v>2</v>
      </c>
      <c r="T25" s="262">
        <v>2</v>
      </c>
      <c r="U25" s="262">
        <v>2</v>
      </c>
      <c r="V25" s="260">
        <f t="shared" si="2"/>
        <v>34</v>
      </c>
      <c r="W25" s="242" t="s">
        <v>95</v>
      </c>
      <c r="X25" s="243" t="s">
        <v>95</v>
      </c>
      <c r="Y25" s="252">
        <v>2</v>
      </c>
      <c r="Z25" s="252">
        <v>2</v>
      </c>
      <c r="AA25" s="252">
        <v>2</v>
      </c>
      <c r="AB25" s="252">
        <v>2</v>
      </c>
      <c r="AC25" s="252">
        <v>2</v>
      </c>
      <c r="AD25" s="252">
        <v>2</v>
      </c>
      <c r="AE25" s="252">
        <v>2</v>
      </c>
      <c r="AF25" s="252">
        <v>2</v>
      </c>
      <c r="AG25" s="252">
        <v>2</v>
      </c>
      <c r="AH25" s="252">
        <v>2</v>
      </c>
      <c r="AI25" s="252">
        <v>2</v>
      </c>
      <c r="AJ25" s="252">
        <v>2</v>
      </c>
      <c r="AK25" s="252">
        <v>2</v>
      </c>
      <c r="AL25" s="252">
        <v>2</v>
      </c>
      <c r="AM25" s="252">
        <v>2</v>
      </c>
      <c r="AN25" s="252">
        <v>2</v>
      </c>
      <c r="AO25" s="252">
        <v>2</v>
      </c>
      <c r="AP25" s="252">
        <v>2</v>
      </c>
      <c r="AQ25" s="252"/>
      <c r="AR25" s="252"/>
      <c r="AS25" s="252"/>
      <c r="AT25" s="252"/>
      <c r="AU25" s="251"/>
      <c r="AV25" s="253"/>
      <c r="AW25" s="244">
        <f t="shared" si="4"/>
        <v>36</v>
      </c>
      <c r="AX25" s="245" t="s">
        <v>95</v>
      </c>
      <c r="AY25" s="246" t="s">
        <v>95</v>
      </c>
      <c r="AZ25" s="247" t="s">
        <v>95</v>
      </c>
      <c r="BA25" s="248" t="s">
        <v>95</v>
      </c>
      <c r="BB25" s="248" t="s">
        <v>95</v>
      </c>
      <c r="BC25" s="248" t="s">
        <v>95</v>
      </c>
      <c r="BD25" s="248" t="s">
        <v>95</v>
      </c>
      <c r="BE25" s="248" t="s">
        <v>95</v>
      </c>
      <c r="BF25" s="248" t="s">
        <v>95</v>
      </c>
      <c r="BG25" s="207">
        <f t="shared" si="3"/>
        <v>70</v>
      </c>
    </row>
    <row r="26" spans="1:59" ht="15.75" customHeight="1" thickBot="1">
      <c r="A26" s="559"/>
      <c r="B26" s="552"/>
      <c r="C26" s="544"/>
      <c r="D26" s="270" t="s">
        <v>45</v>
      </c>
      <c r="E26" s="272">
        <v>1</v>
      </c>
      <c r="F26" s="272">
        <v>1</v>
      </c>
      <c r="G26" s="272">
        <v>1</v>
      </c>
      <c r="H26" s="272">
        <v>1</v>
      </c>
      <c r="I26" s="272">
        <v>1</v>
      </c>
      <c r="J26" s="272">
        <v>1</v>
      </c>
      <c r="K26" s="272">
        <v>1</v>
      </c>
      <c r="L26" s="272">
        <v>1</v>
      </c>
      <c r="M26" s="272">
        <v>1</v>
      </c>
      <c r="N26" s="272">
        <v>1</v>
      </c>
      <c r="O26" s="272">
        <v>1</v>
      </c>
      <c r="P26" s="272">
        <v>1</v>
      </c>
      <c r="Q26" s="272">
        <v>1</v>
      </c>
      <c r="R26" s="272">
        <v>1</v>
      </c>
      <c r="S26" s="272">
        <v>1</v>
      </c>
      <c r="T26" s="272">
        <v>1</v>
      </c>
      <c r="U26" s="272">
        <v>1</v>
      </c>
      <c r="V26" s="274">
        <f t="shared" si="2"/>
        <v>17</v>
      </c>
      <c r="W26" s="475" t="s">
        <v>95</v>
      </c>
      <c r="X26" s="476" t="s">
        <v>95</v>
      </c>
      <c r="Y26" s="272">
        <v>1</v>
      </c>
      <c r="Z26" s="272">
        <v>1</v>
      </c>
      <c r="AA26" s="272">
        <v>1</v>
      </c>
      <c r="AB26" s="272">
        <v>1</v>
      </c>
      <c r="AC26" s="272">
        <v>1</v>
      </c>
      <c r="AD26" s="272">
        <v>1</v>
      </c>
      <c r="AE26" s="272">
        <v>1</v>
      </c>
      <c r="AF26" s="272">
        <v>1</v>
      </c>
      <c r="AG26" s="272">
        <v>1</v>
      </c>
      <c r="AH26" s="272">
        <v>1</v>
      </c>
      <c r="AI26" s="272">
        <v>1</v>
      </c>
      <c r="AJ26" s="272">
        <v>1</v>
      </c>
      <c r="AK26" s="272">
        <v>1</v>
      </c>
      <c r="AL26" s="272">
        <v>1</v>
      </c>
      <c r="AM26" s="272">
        <v>1</v>
      </c>
      <c r="AN26" s="272">
        <v>1</v>
      </c>
      <c r="AO26" s="272">
        <v>1</v>
      </c>
      <c r="AP26" s="272">
        <v>1</v>
      </c>
      <c r="AQ26" s="272"/>
      <c r="AR26" s="272"/>
      <c r="AS26" s="272"/>
      <c r="AT26" s="272"/>
      <c r="AU26" s="273"/>
      <c r="AV26" s="273"/>
      <c r="AW26" s="515">
        <f t="shared" si="4"/>
        <v>18</v>
      </c>
      <c r="AX26" s="276" t="s">
        <v>95</v>
      </c>
      <c r="AY26" s="277" t="s">
        <v>95</v>
      </c>
      <c r="AZ26" s="278" t="s">
        <v>95</v>
      </c>
      <c r="BA26" s="279" t="s">
        <v>95</v>
      </c>
      <c r="BB26" s="279" t="s">
        <v>95</v>
      </c>
      <c r="BC26" s="279" t="s">
        <v>95</v>
      </c>
      <c r="BD26" s="279" t="s">
        <v>95</v>
      </c>
      <c r="BE26" s="279" t="s">
        <v>95</v>
      </c>
      <c r="BF26" s="279" t="s">
        <v>95</v>
      </c>
      <c r="BG26" s="275">
        <f t="shared" si="3"/>
        <v>35</v>
      </c>
    </row>
    <row r="27" spans="1:59" ht="19.5" customHeight="1" thickBot="1">
      <c r="A27" s="559"/>
      <c r="B27" s="230"/>
      <c r="C27" s="280" t="s">
        <v>113</v>
      </c>
      <c r="D27" s="281" t="s">
        <v>44</v>
      </c>
      <c r="E27" s="282">
        <f>E29+E31+E33</f>
        <v>14</v>
      </c>
      <c r="F27" s="282">
        <f aca="true" t="shared" si="5" ref="F27:BG27">F29+F31+F33</f>
        <v>16</v>
      </c>
      <c r="G27" s="282">
        <f t="shared" si="5"/>
        <v>14</v>
      </c>
      <c r="H27" s="282">
        <f t="shared" si="5"/>
        <v>16</v>
      </c>
      <c r="I27" s="282">
        <f t="shared" si="5"/>
        <v>14</v>
      </c>
      <c r="J27" s="282">
        <f t="shared" si="5"/>
        <v>16</v>
      </c>
      <c r="K27" s="282">
        <f t="shared" si="5"/>
        <v>14</v>
      </c>
      <c r="L27" s="282">
        <f t="shared" si="5"/>
        <v>16</v>
      </c>
      <c r="M27" s="282">
        <f t="shared" si="5"/>
        <v>14</v>
      </c>
      <c r="N27" s="282">
        <f t="shared" si="5"/>
        <v>16</v>
      </c>
      <c r="O27" s="282">
        <f t="shared" si="5"/>
        <v>14</v>
      </c>
      <c r="P27" s="282">
        <f t="shared" si="5"/>
        <v>16</v>
      </c>
      <c r="Q27" s="282">
        <f t="shared" si="5"/>
        <v>14</v>
      </c>
      <c r="R27" s="282">
        <f t="shared" si="5"/>
        <v>16</v>
      </c>
      <c r="S27" s="282">
        <f t="shared" si="5"/>
        <v>14</v>
      </c>
      <c r="T27" s="282">
        <f t="shared" si="5"/>
        <v>16</v>
      </c>
      <c r="U27" s="282">
        <f t="shared" si="5"/>
        <v>15</v>
      </c>
      <c r="V27" s="282">
        <f t="shared" si="5"/>
        <v>255</v>
      </c>
      <c r="W27" s="528" t="s">
        <v>95</v>
      </c>
      <c r="X27" s="529" t="s">
        <v>95</v>
      </c>
      <c r="Y27" s="516">
        <f t="shared" si="5"/>
        <v>12</v>
      </c>
      <c r="Z27" s="282">
        <f t="shared" si="5"/>
        <v>10</v>
      </c>
      <c r="AA27" s="282">
        <f t="shared" si="5"/>
        <v>12</v>
      </c>
      <c r="AB27" s="282">
        <f t="shared" si="5"/>
        <v>10</v>
      </c>
      <c r="AC27" s="282">
        <f t="shared" si="5"/>
        <v>12</v>
      </c>
      <c r="AD27" s="282">
        <f t="shared" si="5"/>
        <v>10</v>
      </c>
      <c r="AE27" s="282">
        <f t="shared" si="5"/>
        <v>12</v>
      </c>
      <c r="AF27" s="282">
        <f t="shared" si="5"/>
        <v>10</v>
      </c>
      <c r="AG27" s="282">
        <f t="shared" si="5"/>
        <v>12</v>
      </c>
      <c r="AH27" s="282">
        <f t="shared" si="5"/>
        <v>10</v>
      </c>
      <c r="AI27" s="282">
        <f t="shared" si="5"/>
        <v>12</v>
      </c>
      <c r="AJ27" s="282">
        <f t="shared" si="5"/>
        <v>10</v>
      </c>
      <c r="AK27" s="282">
        <f t="shared" si="5"/>
        <v>12</v>
      </c>
      <c r="AL27" s="282">
        <f t="shared" si="5"/>
        <v>10</v>
      </c>
      <c r="AM27" s="282">
        <f t="shared" si="5"/>
        <v>12</v>
      </c>
      <c r="AN27" s="282">
        <f t="shared" si="5"/>
        <v>10</v>
      </c>
      <c r="AO27" s="282">
        <f t="shared" si="5"/>
        <v>12</v>
      </c>
      <c r="AP27" s="282">
        <f t="shared" si="5"/>
        <v>10</v>
      </c>
      <c r="AQ27" s="282">
        <f t="shared" si="5"/>
        <v>12</v>
      </c>
      <c r="AR27" s="282">
        <f t="shared" si="5"/>
        <v>10</v>
      </c>
      <c r="AS27" s="282">
        <f t="shared" si="5"/>
        <v>12</v>
      </c>
      <c r="AT27" s="282">
        <f t="shared" si="5"/>
        <v>10</v>
      </c>
      <c r="AU27" s="282">
        <f t="shared" si="5"/>
        <v>0</v>
      </c>
      <c r="AV27" s="282">
        <f t="shared" si="5"/>
        <v>0</v>
      </c>
      <c r="AW27" s="517">
        <f t="shared" si="4"/>
        <v>242</v>
      </c>
      <c r="AX27" s="530" t="s">
        <v>95</v>
      </c>
      <c r="AY27" s="531" t="s">
        <v>95</v>
      </c>
      <c r="AZ27" s="532" t="s">
        <v>95</v>
      </c>
      <c r="BA27" s="533" t="s">
        <v>95</v>
      </c>
      <c r="BB27" s="533" t="s">
        <v>95</v>
      </c>
      <c r="BC27" s="533" t="s">
        <v>95</v>
      </c>
      <c r="BD27" s="533" t="s">
        <v>95</v>
      </c>
      <c r="BE27" s="533" t="s">
        <v>95</v>
      </c>
      <c r="BF27" s="533" t="s">
        <v>95</v>
      </c>
      <c r="BG27" s="534">
        <f t="shared" si="5"/>
        <v>497</v>
      </c>
    </row>
    <row r="28" spans="1:59" ht="15.75" customHeight="1" thickBot="1">
      <c r="A28" s="559"/>
      <c r="B28" s="232"/>
      <c r="C28" s="283"/>
      <c r="D28" s="234" t="s">
        <v>45</v>
      </c>
      <c r="E28" s="284">
        <f aca="true" t="shared" si="6" ref="E28:U28">SUM(E30+E32+E34)</f>
        <v>7</v>
      </c>
      <c r="F28" s="235">
        <f t="shared" si="6"/>
        <v>8</v>
      </c>
      <c r="G28" s="285">
        <f t="shared" si="6"/>
        <v>7</v>
      </c>
      <c r="H28" s="285">
        <f t="shared" si="6"/>
        <v>8</v>
      </c>
      <c r="I28" s="285">
        <f t="shared" si="6"/>
        <v>7</v>
      </c>
      <c r="J28" s="285">
        <f t="shared" si="6"/>
        <v>8</v>
      </c>
      <c r="K28" s="285">
        <f t="shared" si="6"/>
        <v>7</v>
      </c>
      <c r="L28" s="285">
        <f t="shared" si="6"/>
        <v>8</v>
      </c>
      <c r="M28" s="285">
        <f t="shared" si="6"/>
        <v>7</v>
      </c>
      <c r="N28" s="285">
        <f t="shared" si="6"/>
        <v>8</v>
      </c>
      <c r="O28" s="285">
        <f t="shared" si="6"/>
        <v>7</v>
      </c>
      <c r="P28" s="285">
        <f t="shared" si="6"/>
        <v>8</v>
      </c>
      <c r="Q28" s="285">
        <f t="shared" si="6"/>
        <v>7</v>
      </c>
      <c r="R28" s="285">
        <f t="shared" si="6"/>
        <v>8</v>
      </c>
      <c r="S28" s="285">
        <f t="shared" si="6"/>
        <v>7</v>
      </c>
      <c r="T28" s="285">
        <f t="shared" si="6"/>
        <v>8</v>
      </c>
      <c r="U28" s="286">
        <f t="shared" si="6"/>
        <v>7</v>
      </c>
      <c r="V28" s="287">
        <f t="shared" si="2"/>
        <v>127</v>
      </c>
      <c r="W28" s="288" t="s">
        <v>95</v>
      </c>
      <c r="X28" s="289" t="s">
        <v>95</v>
      </c>
      <c r="Y28" s="285">
        <f aca="true" t="shared" si="7" ref="Y28:AV28">Y30+Y32+Y34</f>
        <v>6</v>
      </c>
      <c r="Z28" s="235">
        <f t="shared" si="7"/>
        <v>5</v>
      </c>
      <c r="AA28" s="235">
        <f t="shared" si="7"/>
        <v>6</v>
      </c>
      <c r="AB28" s="235">
        <f t="shared" si="7"/>
        <v>5</v>
      </c>
      <c r="AC28" s="235">
        <f t="shared" si="7"/>
        <v>6</v>
      </c>
      <c r="AD28" s="235">
        <f t="shared" si="7"/>
        <v>5</v>
      </c>
      <c r="AE28" s="235">
        <f t="shared" si="7"/>
        <v>6</v>
      </c>
      <c r="AF28" s="235">
        <f t="shared" si="7"/>
        <v>5</v>
      </c>
      <c r="AG28" s="235">
        <f t="shared" si="7"/>
        <v>6</v>
      </c>
      <c r="AH28" s="235">
        <f t="shared" si="7"/>
        <v>5</v>
      </c>
      <c r="AI28" s="235">
        <f t="shared" si="7"/>
        <v>6</v>
      </c>
      <c r="AJ28" s="235">
        <f t="shared" si="7"/>
        <v>5</v>
      </c>
      <c r="AK28" s="235">
        <f t="shared" si="7"/>
        <v>6</v>
      </c>
      <c r="AL28" s="235">
        <f t="shared" si="7"/>
        <v>5</v>
      </c>
      <c r="AM28" s="235">
        <f t="shared" si="7"/>
        <v>6</v>
      </c>
      <c r="AN28" s="235">
        <f t="shared" si="7"/>
        <v>5</v>
      </c>
      <c r="AO28" s="235">
        <f t="shared" si="7"/>
        <v>6</v>
      </c>
      <c r="AP28" s="235">
        <f t="shared" si="7"/>
        <v>5</v>
      </c>
      <c r="AQ28" s="235">
        <f t="shared" si="7"/>
        <v>6</v>
      </c>
      <c r="AR28" s="235">
        <f t="shared" si="7"/>
        <v>5</v>
      </c>
      <c r="AS28" s="235">
        <f t="shared" si="7"/>
        <v>6</v>
      </c>
      <c r="AT28" s="235">
        <f t="shared" si="7"/>
        <v>5</v>
      </c>
      <c r="AU28" s="235">
        <f t="shared" si="7"/>
        <v>0</v>
      </c>
      <c r="AV28" s="235">
        <f t="shared" si="7"/>
        <v>0</v>
      </c>
      <c r="AW28" s="518">
        <f t="shared" si="4"/>
        <v>121</v>
      </c>
      <c r="AX28" s="535" t="s">
        <v>95</v>
      </c>
      <c r="AY28" s="536" t="s">
        <v>95</v>
      </c>
      <c r="AZ28" s="537" t="s">
        <v>95</v>
      </c>
      <c r="BA28" s="538" t="s">
        <v>95</v>
      </c>
      <c r="BB28" s="538" t="s">
        <v>95</v>
      </c>
      <c r="BC28" s="538" t="s">
        <v>95</v>
      </c>
      <c r="BD28" s="538" t="s">
        <v>95</v>
      </c>
      <c r="BE28" s="538" t="s">
        <v>95</v>
      </c>
      <c r="BF28" s="538" t="s">
        <v>95</v>
      </c>
      <c r="BG28" s="290">
        <f aca="true" t="shared" si="8" ref="BG28:BG38">V28+AW28</f>
        <v>248</v>
      </c>
    </row>
    <row r="29" spans="1:59" ht="15.75" customHeight="1" thickBot="1">
      <c r="A29" s="559"/>
      <c r="B29" s="552" t="s">
        <v>221</v>
      </c>
      <c r="C29" s="269" t="s">
        <v>114</v>
      </c>
      <c r="D29" s="236" t="s">
        <v>44</v>
      </c>
      <c r="E29" s="238">
        <v>2</v>
      </c>
      <c r="F29" s="239">
        <v>4</v>
      </c>
      <c r="G29" s="239">
        <v>2</v>
      </c>
      <c r="H29" s="239">
        <v>4</v>
      </c>
      <c r="I29" s="239">
        <v>2</v>
      </c>
      <c r="J29" s="239">
        <v>4</v>
      </c>
      <c r="K29" s="239">
        <v>2</v>
      </c>
      <c r="L29" s="239">
        <v>4</v>
      </c>
      <c r="M29" s="239">
        <v>2</v>
      </c>
      <c r="N29" s="239">
        <v>4</v>
      </c>
      <c r="O29" s="239">
        <v>2</v>
      </c>
      <c r="P29" s="239">
        <v>4</v>
      </c>
      <c r="Q29" s="239">
        <v>2</v>
      </c>
      <c r="R29" s="239">
        <v>4</v>
      </c>
      <c r="S29" s="240">
        <v>2</v>
      </c>
      <c r="T29" s="240">
        <v>4</v>
      </c>
      <c r="U29" s="291">
        <v>3</v>
      </c>
      <c r="V29" s="241">
        <f t="shared" si="2"/>
        <v>51</v>
      </c>
      <c r="W29" s="242" t="s">
        <v>95</v>
      </c>
      <c r="X29" s="243" t="s">
        <v>95</v>
      </c>
      <c r="Y29" s="239">
        <v>4</v>
      </c>
      <c r="Z29" s="239">
        <v>2</v>
      </c>
      <c r="AA29" s="239">
        <v>4</v>
      </c>
      <c r="AB29" s="239">
        <v>2</v>
      </c>
      <c r="AC29" s="239">
        <v>4</v>
      </c>
      <c r="AD29" s="239">
        <v>2</v>
      </c>
      <c r="AE29" s="239">
        <v>4</v>
      </c>
      <c r="AF29" s="239">
        <v>2</v>
      </c>
      <c r="AG29" s="239">
        <v>4</v>
      </c>
      <c r="AH29" s="239">
        <v>2</v>
      </c>
      <c r="AI29" s="239">
        <v>4</v>
      </c>
      <c r="AJ29" s="239">
        <v>2</v>
      </c>
      <c r="AK29" s="239">
        <v>4</v>
      </c>
      <c r="AL29" s="239">
        <v>2</v>
      </c>
      <c r="AM29" s="239">
        <v>4</v>
      </c>
      <c r="AN29" s="239">
        <v>2</v>
      </c>
      <c r="AO29" s="239">
        <v>4</v>
      </c>
      <c r="AP29" s="239">
        <v>2</v>
      </c>
      <c r="AQ29" s="239">
        <v>4</v>
      </c>
      <c r="AR29" s="239">
        <v>2</v>
      </c>
      <c r="AS29" s="239">
        <v>4</v>
      </c>
      <c r="AT29" s="292">
        <v>2</v>
      </c>
      <c r="AU29" s="239"/>
      <c r="AV29" s="293"/>
      <c r="AW29" s="244">
        <f t="shared" si="4"/>
        <v>66</v>
      </c>
      <c r="AX29" s="245" t="s">
        <v>95</v>
      </c>
      <c r="AY29" s="246" t="s">
        <v>95</v>
      </c>
      <c r="AZ29" s="247" t="s">
        <v>95</v>
      </c>
      <c r="BA29" s="248" t="s">
        <v>95</v>
      </c>
      <c r="BB29" s="248" t="s">
        <v>95</v>
      </c>
      <c r="BC29" s="248" t="s">
        <v>95</v>
      </c>
      <c r="BD29" s="248" t="s">
        <v>95</v>
      </c>
      <c r="BE29" s="248" t="s">
        <v>95</v>
      </c>
      <c r="BF29" s="248" t="s">
        <v>95</v>
      </c>
      <c r="BG29" s="294">
        <f t="shared" si="8"/>
        <v>117</v>
      </c>
    </row>
    <row r="30" spans="1:59" ht="15.75" customHeight="1" thickBot="1">
      <c r="A30" s="559"/>
      <c r="B30" s="553"/>
      <c r="C30" s="268"/>
      <c r="D30" s="250" t="s">
        <v>45</v>
      </c>
      <c r="E30" s="252">
        <v>1</v>
      </c>
      <c r="F30" s="251">
        <v>2</v>
      </c>
      <c r="G30" s="252">
        <v>1</v>
      </c>
      <c r="H30" s="251">
        <v>2</v>
      </c>
      <c r="I30" s="252">
        <v>1</v>
      </c>
      <c r="J30" s="251">
        <v>2</v>
      </c>
      <c r="K30" s="252">
        <v>1</v>
      </c>
      <c r="L30" s="251">
        <v>2</v>
      </c>
      <c r="M30" s="252">
        <v>1</v>
      </c>
      <c r="N30" s="251">
        <v>2</v>
      </c>
      <c r="O30" s="252">
        <v>1</v>
      </c>
      <c r="P30" s="251">
        <v>2</v>
      </c>
      <c r="Q30" s="252">
        <v>1</v>
      </c>
      <c r="R30" s="251">
        <v>2</v>
      </c>
      <c r="S30" s="252">
        <v>1</v>
      </c>
      <c r="T30" s="251">
        <v>2</v>
      </c>
      <c r="U30" s="265">
        <v>1</v>
      </c>
      <c r="V30" s="255">
        <f t="shared" si="2"/>
        <v>25</v>
      </c>
      <c r="W30" s="242" t="s">
        <v>95</v>
      </c>
      <c r="X30" s="243" t="s">
        <v>95</v>
      </c>
      <c r="Y30" s="252">
        <v>2</v>
      </c>
      <c r="Z30" s="251">
        <v>1</v>
      </c>
      <c r="AA30" s="251">
        <v>2</v>
      </c>
      <c r="AB30" s="251">
        <v>1</v>
      </c>
      <c r="AC30" s="251">
        <v>2</v>
      </c>
      <c r="AD30" s="251">
        <v>1</v>
      </c>
      <c r="AE30" s="251">
        <v>2</v>
      </c>
      <c r="AF30" s="251">
        <v>1</v>
      </c>
      <c r="AG30" s="251">
        <v>2</v>
      </c>
      <c r="AH30" s="251">
        <v>1</v>
      </c>
      <c r="AI30" s="251">
        <v>2</v>
      </c>
      <c r="AJ30" s="251">
        <v>1</v>
      </c>
      <c r="AK30" s="251">
        <v>2</v>
      </c>
      <c r="AL30" s="251">
        <v>1</v>
      </c>
      <c r="AM30" s="251">
        <v>2</v>
      </c>
      <c r="AN30" s="251">
        <v>1</v>
      </c>
      <c r="AO30" s="251">
        <v>2</v>
      </c>
      <c r="AP30" s="251">
        <v>1</v>
      </c>
      <c r="AQ30" s="251">
        <v>2</v>
      </c>
      <c r="AR30" s="251">
        <v>1</v>
      </c>
      <c r="AS30" s="251">
        <v>2</v>
      </c>
      <c r="AT30" s="251">
        <v>1</v>
      </c>
      <c r="AU30" s="251"/>
      <c r="AV30" s="253"/>
      <c r="AW30" s="244">
        <f t="shared" si="4"/>
        <v>33</v>
      </c>
      <c r="AX30" s="245" t="s">
        <v>95</v>
      </c>
      <c r="AY30" s="246" t="s">
        <v>95</v>
      </c>
      <c r="AZ30" s="247" t="s">
        <v>95</v>
      </c>
      <c r="BA30" s="248" t="s">
        <v>95</v>
      </c>
      <c r="BB30" s="248" t="s">
        <v>95</v>
      </c>
      <c r="BC30" s="248" t="s">
        <v>95</v>
      </c>
      <c r="BD30" s="248" t="s">
        <v>95</v>
      </c>
      <c r="BE30" s="248" t="s">
        <v>95</v>
      </c>
      <c r="BF30" s="248" t="s">
        <v>95</v>
      </c>
      <c r="BG30" s="229">
        <f t="shared" si="8"/>
        <v>58</v>
      </c>
    </row>
    <row r="31" spans="1:59" ht="15.75" customHeight="1" thickBot="1">
      <c r="A31" s="559"/>
      <c r="B31" s="564" t="s">
        <v>222</v>
      </c>
      <c r="C31" s="267" t="s">
        <v>115</v>
      </c>
      <c r="D31" s="250" t="s">
        <v>44</v>
      </c>
      <c r="E31" s="237">
        <v>6</v>
      </c>
      <c r="F31" s="237">
        <v>6</v>
      </c>
      <c r="G31" s="237">
        <v>6</v>
      </c>
      <c r="H31" s="237">
        <v>6</v>
      </c>
      <c r="I31" s="237">
        <v>6</v>
      </c>
      <c r="J31" s="237">
        <v>6</v>
      </c>
      <c r="K31" s="237">
        <v>6</v>
      </c>
      <c r="L31" s="237">
        <v>6</v>
      </c>
      <c r="M31" s="237">
        <v>6</v>
      </c>
      <c r="N31" s="237">
        <v>6</v>
      </c>
      <c r="O31" s="237">
        <v>6</v>
      </c>
      <c r="P31" s="237">
        <v>6</v>
      </c>
      <c r="Q31" s="237">
        <v>6</v>
      </c>
      <c r="R31" s="237">
        <v>6</v>
      </c>
      <c r="S31" s="237">
        <v>6</v>
      </c>
      <c r="T31" s="237">
        <v>6</v>
      </c>
      <c r="U31" s="237">
        <v>6</v>
      </c>
      <c r="V31" s="260">
        <f t="shared" si="2"/>
        <v>102</v>
      </c>
      <c r="W31" s="242" t="s">
        <v>95</v>
      </c>
      <c r="X31" s="243" t="s">
        <v>95</v>
      </c>
      <c r="Y31" s="261">
        <v>4</v>
      </c>
      <c r="Z31" s="261">
        <v>4</v>
      </c>
      <c r="AA31" s="261">
        <v>4</v>
      </c>
      <c r="AB31" s="261">
        <v>4</v>
      </c>
      <c r="AC31" s="261">
        <v>4</v>
      </c>
      <c r="AD31" s="261">
        <v>4</v>
      </c>
      <c r="AE31" s="261">
        <v>4</v>
      </c>
      <c r="AF31" s="261">
        <v>4</v>
      </c>
      <c r="AG31" s="261">
        <v>4</v>
      </c>
      <c r="AH31" s="261">
        <v>4</v>
      </c>
      <c r="AI31" s="261">
        <v>4</v>
      </c>
      <c r="AJ31" s="261">
        <v>4</v>
      </c>
      <c r="AK31" s="261">
        <v>4</v>
      </c>
      <c r="AL31" s="261">
        <v>4</v>
      </c>
      <c r="AM31" s="261">
        <v>4</v>
      </c>
      <c r="AN31" s="261">
        <v>4</v>
      </c>
      <c r="AO31" s="261">
        <v>4</v>
      </c>
      <c r="AP31" s="261">
        <v>4</v>
      </c>
      <c r="AQ31" s="261">
        <v>4</v>
      </c>
      <c r="AR31" s="261">
        <v>4</v>
      </c>
      <c r="AS31" s="261">
        <v>4</v>
      </c>
      <c r="AT31" s="261">
        <v>4</v>
      </c>
      <c r="AU31" s="256"/>
      <c r="AV31" s="262"/>
      <c r="AW31" s="244">
        <f t="shared" si="4"/>
        <v>88</v>
      </c>
      <c r="AX31" s="245" t="s">
        <v>95</v>
      </c>
      <c r="AY31" s="246" t="s">
        <v>95</v>
      </c>
      <c r="AZ31" s="247" t="s">
        <v>95</v>
      </c>
      <c r="BA31" s="248" t="s">
        <v>95</v>
      </c>
      <c r="BB31" s="248" t="s">
        <v>95</v>
      </c>
      <c r="BC31" s="248" t="s">
        <v>95</v>
      </c>
      <c r="BD31" s="248" t="s">
        <v>95</v>
      </c>
      <c r="BE31" s="248" t="s">
        <v>95</v>
      </c>
      <c r="BF31" s="248" t="s">
        <v>95</v>
      </c>
      <c r="BG31" s="229">
        <f t="shared" si="8"/>
        <v>190</v>
      </c>
    </row>
    <row r="32" spans="1:59" ht="15.75" customHeight="1" thickBot="1">
      <c r="A32" s="559"/>
      <c r="B32" s="552"/>
      <c r="C32" s="269"/>
      <c r="D32" s="270" t="s">
        <v>45</v>
      </c>
      <c r="E32" s="272">
        <v>3</v>
      </c>
      <c r="F32" s="272">
        <v>3</v>
      </c>
      <c r="G32" s="272">
        <v>3</v>
      </c>
      <c r="H32" s="272">
        <v>3</v>
      </c>
      <c r="I32" s="272">
        <v>3</v>
      </c>
      <c r="J32" s="272">
        <v>3</v>
      </c>
      <c r="K32" s="272">
        <v>3</v>
      </c>
      <c r="L32" s="272">
        <v>3</v>
      </c>
      <c r="M32" s="272">
        <v>3</v>
      </c>
      <c r="N32" s="272">
        <v>3</v>
      </c>
      <c r="O32" s="272">
        <v>3</v>
      </c>
      <c r="P32" s="272">
        <v>3</v>
      </c>
      <c r="Q32" s="272">
        <v>3</v>
      </c>
      <c r="R32" s="272">
        <v>3</v>
      </c>
      <c r="S32" s="272">
        <v>3</v>
      </c>
      <c r="T32" s="272">
        <v>3</v>
      </c>
      <c r="U32" s="272">
        <v>3</v>
      </c>
      <c r="V32" s="274">
        <f t="shared" si="2"/>
        <v>51</v>
      </c>
      <c r="W32" s="475" t="s">
        <v>95</v>
      </c>
      <c r="X32" s="476" t="s">
        <v>95</v>
      </c>
      <c r="Y32" s="252">
        <v>2</v>
      </c>
      <c r="Z32" s="252">
        <v>2</v>
      </c>
      <c r="AA32" s="252">
        <v>2</v>
      </c>
      <c r="AB32" s="252">
        <v>2</v>
      </c>
      <c r="AC32" s="252">
        <v>2</v>
      </c>
      <c r="AD32" s="252">
        <v>2</v>
      </c>
      <c r="AE32" s="252">
        <v>2</v>
      </c>
      <c r="AF32" s="252">
        <v>2</v>
      </c>
      <c r="AG32" s="252">
        <v>2</v>
      </c>
      <c r="AH32" s="252">
        <v>2</v>
      </c>
      <c r="AI32" s="252">
        <v>2</v>
      </c>
      <c r="AJ32" s="252">
        <v>2</v>
      </c>
      <c r="AK32" s="252">
        <v>2</v>
      </c>
      <c r="AL32" s="252">
        <v>2</v>
      </c>
      <c r="AM32" s="252">
        <v>2</v>
      </c>
      <c r="AN32" s="252">
        <v>2</v>
      </c>
      <c r="AO32" s="252">
        <v>2</v>
      </c>
      <c r="AP32" s="252">
        <v>2</v>
      </c>
      <c r="AQ32" s="252">
        <v>2</v>
      </c>
      <c r="AR32" s="252">
        <v>2</v>
      </c>
      <c r="AS32" s="252">
        <v>2</v>
      </c>
      <c r="AT32" s="252">
        <v>2</v>
      </c>
      <c r="AU32" s="272"/>
      <c r="AV32" s="273"/>
      <c r="AW32" s="244">
        <f t="shared" si="4"/>
        <v>44</v>
      </c>
      <c r="AX32" s="276" t="s">
        <v>95</v>
      </c>
      <c r="AY32" s="277" t="s">
        <v>95</v>
      </c>
      <c r="AZ32" s="278" t="s">
        <v>95</v>
      </c>
      <c r="BA32" s="279" t="s">
        <v>95</v>
      </c>
      <c r="BB32" s="279" t="s">
        <v>95</v>
      </c>
      <c r="BC32" s="279" t="s">
        <v>95</v>
      </c>
      <c r="BD32" s="279" t="s">
        <v>95</v>
      </c>
      <c r="BE32" s="279" t="s">
        <v>95</v>
      </c>
      <c r="BF32" s="279" t="s">
        <v>95</v>
      </c>
      <c r="BG32" s="229">
        <f t="shared" si="8"/>
        <v>95</v>
      </c>
    </row>
    <row r="33" spans="1:59" ht="15.75" customHeight="1" thickBot="1">
      <c r="A33" s="560"/>
      <c r="B33" s="565" t="s">
        <v>223</v>
      </c>
      <c r="C33" s="567" t="s">
        <v>8</v>
      </c>
      <c r="D33" s="1" t="s">
        <v>44</v>
      </c>
      <c r="E33" s="237">
        <v>6</v>
      </c>
      <c r="F33" s="237">
        <v>6</v>
      </c>
      <c r="G33" s="237">
        <v>6</v>
      </c>
      <c r="H33" s="237">
        <v>6</v>
      </c>
      <c r="I33" s="237">
        <v>6</v>
      </c>
      <c r="J33" s="237">
        <v>6</v>
      </c>
      <c r="K33" s="237">
        <v>6</v>
      </c>
      <c r="L33" s="237">
        <v>6</v>
      </c>
      <c r="M33" s="237">
        <v>6</v>
      </c>
      <c r="N33" s="237">
        <v>6</v>
      </c>
      <c r="O33" s="237">
        <v>6</v>
      </c>
      <c r="P33" s="237">
        <v>6</v>
      </c>
      <c r="Q33" s="237">
        <v>6</v>
      </c>
      <c r="R33" s="237">
        <v>6</v>
      </c>
      <c r="S33" s="237">
        <v>6</v>
      </c>
      <c r="T33" s="237">
        <v>6</v>
      </c>
      <c r="U33" s="237">
        <v>6</v>
      </c>
      <c r="V33" s="478">
        <f t="shared" si="2"/>
        <v>102</v>
      </c>
      <c r="W33" s="479" t="s">
        <v>95</v>
      </c>
      <c r="X33" s="480" t="s">
        <v>95</v>
      </c>
      <c r="Y33" s="261">
        <v>4</v>
      </c>
      <c r="Z33" s="261">
        <v>4</v>
      </c>
      <c r="AA33" s="261">
        <v>4</v>
      </c>
      <c r="AB33" s="261">
        <v>4</v>
      </c>
      <c r="AC33" s="261">
        <v>4</v>
      </c>
      <c r="AD33" s="261">
        <v>4</v>
      </c>
      <c r="AE33" s="261">
        <v>4</v>
      </c>
      <c r="AF33" s="261">
        <v>4</v>
      </c>
      <c r="AG33" s="261">
        <v>4</v>
      </c>
      <c r="AH33" s="261">
        <v>4</v>
      </c>
      <c r="AI33" s="261">
        <v>4</v>
      </c>
      <c r="AJ33" s="261">
        <v>4</v>
      </c>
      <c r="AK33" s="261">
        <v>4</v>
      </c>
      <c r="AL33" s="261">
        <v>4</v>
      </c>
      <c r="AM33" s="261">
        <v>4</v>
      </c>
      <c r="AN33" s="261">
        <v>4</v>
      </c>
      <c r="AO33" s="261">
        <v>4</v>
      </c>
      <c r="AP33" s="261">
        <v>4</v>
      </c>
      <c r="AQ33" s="261">
        <v>4</v>
      </c>
      <c r="AR33" s="261">
        <v>4</v>
      </c>
      <c r="AS33" s="261">
        <v>4</v>
      </c>
      <c r="AT33" s="261">
        <v>4</v>
      </c>
      <c r="AU33" s="237"/>
      <c r="AV33" s="481"/>
      <c r="AW33" s="244">
        <f t="shared" si="4"/>
        <v>88</v>
      </c>
      <c r="AX33" s="482" t="s">
        <v>95</v>
      </c>
      <c r="AY33" s="483" t="s">
        <v>95</v>
      </c>
      <c r="AZ33" s="480" t="s">
        <v>95</v>
      </c>
      <c r="BA33" s="480" t="s">
        <v>95</v>
      </c>
      <c r="BB33" s="480" t="s">
        <v>95</v>
      </c>
      <c r="BC33" s="480" t="s">
        <v>95</v>
      </c>
      <c r="BD33" s="480" t="s">
        <v>95</v>
      </c>
      <c r="BE33" s="480" t="s">
        <v>95</v>
      </c>
      <c r="BF33" s="480" t="s">
        <v>95</v>
      </c>
      <c r="BG33" s="229">
        <f t="shared" si="8"/>
        <v>190</v>
      </c>
    </row>
    <row r="34" spans="1:59" ht="15.75" customHeight="1" thickBot="1">
      <c r="A34" s="561"/>
      <c r="B34" s="566"/>
      <c r="C34" s="568"/>
      <c r="D34" s="484" t="s">
        <v>45</v>
      </c>
      <c r="E34" s="272">
        <v>3</v>
      </c>
      <c r="F34" s="272">
        <v>3</v>
      </c>
      <c r="G34" s="272">
        <v>3</v>
      </c>
      <c r="H34" s="272">
        <v>3</v>
      </c>
      <c r="I34" s="272">
        <v>3</v>
      </c>
      <c r="J34" s="272">
        <v>3</v>
      </c>
      <c r="K34" s="272">
        <v>3</v>
      </c>
      <c r="L34" s="272">
        <v>3</v>
      </c>
      <c r="M34" s="272">
        <v>3</v>
      </c>
      <c r="N34" s="272">
        <v>3</v>
      </c>
      <c r="O34" s="272">
        <v>3</v>
      </c>
      <c r="P34" s="272">
        <v>3</v>
      </c>
      <c r="Q34" s="272">
        <v>3</v>
      </c>
      <c r="R34" s="272">
        <v>3</v>
      </c>
      <c r="S34" s="272">
        <v>3</v>
      </c>
      <c r="T34" s="272">
        <v>3</v>
      </c>
      <c r="U34" s="272">
        <v>3</v>
      </c>
      <c r="V34" s="485">
        <f t="shared" si="2"/>
        <v>51</v>
      </c>
      <c r="W34" s="486" t="s">
        <v>95</v>
      </c>
      <c r="X34" s="487" t="s">
        <v>95</v>
      </c>
      <c r="Y34" s="271">
        <v>2</v>
      </c>
      <c r="Z34" s="271">
        <v>2</v>
      </c>
      <c r="AA34" s="271">
        <v>2</v>
      </c>
      <c r="AB34" s="271">
        <v>2</v>
      </c>
      <c r="AC34" s="271">
        <v>2</v>
      </c>
      <c r="AD34" s="271">
        <v>2</v>
      </c>
      <c r="AE34" s="271">
        <v>2</v>
      </c>
      <c r="AF34" s="271">
        <v>2</v>
      </c>
      <c r="AG34" s="271">
        <v>2</v>
      </c>
      <c r="AH34" s="271">
        <v>2</v>
      </c>
      <c r="AI34" s="271">
        <v>2</v>
      </c>
      <c r="AJ34" s="271">
        <v>2</v>
      </c>
      <c r="AK34" s="271">
        <v>2</v>
      </c>
      <c r="AL34" s="271">
        <v>2</v>
      </c>
      <c r="AM34" s="271">
        <v>2</v>
      </c>
      <c r="AN34" s="271">
        <v>2</v>
      </c>
      <c r="AO34" s="271">
        <v>2</v>
      </c>
      <c r="AP34" s="271">
        <v>2</v>
      </c>
      <c r="AQ34" s="271">
        <v>2</v>
      </c>
      <c r="AR34" s="271">
        <v>2</v>
      </c>
      <c r="AS34" s="271">
        <v>2</v>
      </c>
      <c r="AT34" s="271">
        <v>2</v>
      </c>
      <c r="AU34" s="272"/>
      <c r="AV34" s="272"/>
      <c r="AW34" s="515">
        <f t="shared" si="4"/>
        <v>44</v>
      </c>
      <c r="AX34" s="488" t="s">
        <v>95</v>
      </c>
      <c r="AY34" s="489" t="s">
        <v>95</v>
      </c>
      <c r="AZ34" s="487" t="s">
        <v>95</v>
      </c>
      <c r="BA34" s="487" t="s">
        <v>95</v>
      </c>
      <c r="BB34" s="487" t="s">
        <v>95</v>
      </c>
      <c r="BC34" s="487" t="s">
        <v>95</v>
      </c>
      <c r="BD34" s="487" t="s">
        <v>95</v>
      </c>
      <c r="BE34" s="487" t="s">
        <v>95</v>
      </c>
      <c r="BF34" s="487" t="s">
        <v>95</v>
      </c>
      <c r="BG34" s="295">
        <f t="shared" si="8"/>
        <v>95</v>
      </c>
    </row>
    <row r="35" spans="1:59" ht="15.75" customHeight="1" thickBot="1">
      <c r="A35" s="474"/>
      <c r="B35" s="571"/>
      <c r="C35" s="569" t="s">
        <v>186</v>
      </c>
      <c r="D35" s="503" t="s">
        <v>44</v>
      </c>
      <c r="E35" s="504">
        <f>E37</f>
        <v>0</v>
      </c>
      <c r="F35" s="504">
        <f aca="true" t="shared" si="9" ref="F35:AV35">F37</f>
        <v>2</v>
      </c>
      <c r="G35" s="504">
        <f t="shared" si="9"/>
        <v>2</v>
      </c>
      <c r="H35" s="504">
        <f t="shared" si="9"/>
        <v>2</v>
      </c>
      <c r="I35" s="504">
        <f t="shared" si="9"/>
        <v>2</v>
      </c>
      <c r="J35" s="504">
        <f t="shared" si="9"/>
        <v>2</v>
      </c>
      <c r="K35" s="504">
        <f t="shared" si="9"/>
        <v>2</v>
      </c>
      <c r="L35" s="504">
        <f t="shared" si="9"/>
        <v>2</v>
      </c>
      <c r="M35" s="504">
        <f t="shared" si="9"/>
        <v>2</v>
      </c>
      <c r="N35" s="504">
        <f t="shared" si="9"/>
        <v>2</v>
      </c>
      <c r="O35" s="504">
        <f t="shared" si="9"/>
        <v>2</v>
      </c>
      <c r="P35" s="504">
        <f t="shared" si="9"/>
        <v>2</v>
      </c>
      <c r="Q35" s="504">
        <f t="shared" si="9"/>
        <v>2</v>
      </c>
      <c r="R35" s="504">
        <f t="shared" si="9"/>
        <v>2</v>
      </c>
      <c r="S35" s="504">
        <f t="shared" si="9"/>
        <v>2</v>
      </c>
      <c r="T35" s="504">
        <f t="shared" si="9"/>
        <v>2</v>
      </c>
      <c r="U35" s="504">
        <f t="shared" si="9"/>
        <v>4</v>
      </c>
      <c r="V35" s="504">
        <f t="shared" si="9"/>
        <v>34</v>
      </c>
      <c r="W35" s="505" t="s">
        <v>95</v>
      </c>
      <c r="X35" s="504" t="s">
        <v>95</v>
      </c>
      <c r="Y35" s="504">
        <f t="shared" si="9"/>
        <v>2</v>
      </c>
      <c r="Z35" s="504">
        <f t="shared" si="9"/>
        <v>0</v>
      </c>
      <c r="AA35" s="504">
        <f t="shared" si="9"/>
        <v>2</v>
      </c>
      <c r="AB35" s="504">
        <f t="shared" si="9"/>
        <v>0</v>
      </c>
      <c r="AC35" s="504">
        <f t="shared" si="9"/>
        <v>2</v>
      </c>
      <c r="AD35" s="504">
        <f t="shared" si="9"/>
        <v>0</v>
      </c>
      <c r="AE35" s="504">
        <f t="shared" si="9"/>
        <v>2</v>
      </c>
      <c r="AF35" s="504">
        <f t="shared" si="9"/>
        <v>0</v>
      </c>
      <c r="AG35" s="504">
        <f t="shared" si="9"/>
        <v>2</v>
      </c>
      <c r="AH35" s="504">
        <f t="shared" si="9"/>
        <v>0</v>
      </c>
      <c r="AI35" s="504">
        <f t="shared" si="9"/>
        <v>2</v>
      </c>
      <c r="AJ35" s="504">
        <f t="shared" si="9"/>
        <v>0</v>
      </c>
      <c r="AK35" s="504">
        <f t="shared" si="9"/>
        <v>2</v>
      </c>
      <c r="AL35" s="504">
        <f t="shared" si="9"/>
        <v>0</v>
      </c>
      <c r="AM35" s="504">
        <f t="shared" si="9"/>
        <v>1</v>
      </c>
      <c r="AN35" s="504">
        <f t="shared" si="9"/>
        <v>0</v>
      </c>
      <c r="AO35" s="504">
        <f t="shared" si="9"/>
        <v>0</v>
      </c>
      <c r="AP35" s="504">
        <f t="shared" si="9"/>
        <v>2</v>
      </c>
      <c r="AQ35" s="504">
        <f t="shared" si="9"/>
        <v>0</v>
      </c>
      <c r="AR35" s="504">
        <f t="shared" si="9"/>
        <v>0</v>
      </c>
      <c r="AS35" s="504">
        <f t="shared" si="9"/>
        <v>0</v>
      </c>
      <c r="AT35" s="504">
        <f t="shared" si="9"/>
        <v>0</v>
      </c>
      <c r="AU35" s="504">
        <f t="shared" si="9"/>
        <v>0</v>
      </c>
      <c r="AV35" s="504">
        <f t="shared" si="9"/>
        <v>0</v>
      </c>
      <c r="AW35" s="517">
        <f t="shared" si="4"/>
        <v>17</v>
      </c>
      <c r="AX35" s="506" t="s">
        <v>95</v>
      </c>
      <c r="AY35" s="507" t="s">
        <v>95</v>
      </c>
      <c r="AZ35" s="504" t="s">
        <v>95</v>
      </c>
      <c r="BA35" s="504" t="s">
        <v>95</v>
      </c>
      <c r="BB35" s="504" t="s">
        <v>95</v>
      </c>
      <c r="BC35" s="504" t="s">
        <v>95</v>
      </c>
      <c r="BD35" s="504" t="s">
        <v>95</v>
      </c>
      <c r="BE35" s="504" t="s">
        <v>95</v>
      </c>
      <c r="BF35" s="504" t="s">
        <v>95</v>
      </c>
      <c r="BG35" s="499">
        <f t="shared" si="8"/>
        <v>51</v>
      </c>
    </row>
    <row r="36" spans="1:59" ht="15.75" customHeight="1" thickBot="1">
      <c r="A36" s="474"/>
      <c r="B36" s="572"/>
      <c r="C36" s="570"/>
      <c r="D36" s="508" t="s">
        <v>45</v>
      </c>
      <c r="E36" s="509">
        <f>E38</f>
        <v>0</v>
      </c>
      <c r="F36" s="509">
        <f aca="true" t="shared" si="10" ref="F36:AV36">F38</f>
        <v>1</v>
      </c>
      <c r="G36" s="509">
        <f t="shared" si="10"/>
        <v>1</v>
      </c>
      <c r="H36" s="509">
        <f t="shared" si="10"/>
        <v>1</v>
      </c>
      <c r="I36" s="509">
        <f t="shared" si="10"/>
        <v>1</v>
      </c>
      <c r="J36" s="509">
        <f t="shared" si="10"/>
        <v>1</v>
      </c>
      <c r="K36" s="509">
        <f t="shared" si="10"/>
        <v>1</v>
      </c>
      <c r="L36" s="509">
        <f t="shared" si="10"/>
        <v>1</v>
      </c>
      <c r="M36" s="509">
        <f t="shared" si="10"/>
        <v>1</v>
      </c>
      <c r="N36" s="509">
        <f t="shared" si="10"/>
        <v>1</v>
      </c>
      <c r="O36" s="509">
        <f t="shared" si="10"/>
        <v>1</v>
      </c>
      <c r="P36" s="509">
        <f t="shared" si="10"/>
        <v>1</v>
      </c>
      <c r="Q36" s="509">
        <f t="shared" si="10"/>
        <v>1</v>
      </c>
      <c r="R36" s="509">
        <f t="shared" si="10"/>
        <v>1</v>
      </c>
      <c r="S36" s="509">
        <f t="shared" si="10"/>
        <v>1</v>
      </c>
      <c r="T36" s="509">
        <f t="shared" si="10"/>
        <v>1</v>
      </c>
      <c r="U36" s="509">
        <f t="shared" si="10"/>
        <v>2</v>
      </c>
      <c r="V36" s="509">
        <f t="shared" si="10"/>
        <v>17</v>
      </c>
      <c r="W36" s="510" t="s">
        <v>95</v>
      </c>
      <c r="X36" s="509" t="s">
        <v>95</v>
      </c>
      <c r="Y36" s="509">
        <f t="shared" si="10"/>
        <v>1</v>
      </c>
      <c r="Z36" s="509">
        <f t="shared" si="10"/>
        <v>0</v>
      </c>
      <c r="AA36" s="509">
        <f t="shared" si="10"/>
        <v>1</v>
      </c>
      <c r="AB36" s="509">
        <f t="shared" si="10"/>
        <v>0</v>
      </c>
      <c r="AC36" s="509">
        <f t="shared" si="10"/>
        <v>1</v>
      </c>
      <c r="AD36" s="509">
        <f t="shared" si="10"/>
        <v>0</v>
      </c>
      <c r="AE36" s="509">
        <f t="shared" si="10"/>
        <v>1</v>
      </c>
      <c r="AF36" s="509">
        <f t="shared" si="10"/>
        <v>0</v>
      </c>
      <c r="AG36" s="509">
        <f t="shared" si="10"/>
        <v>1</v>
      </c>
      <c r="AH36" s="509">
        <f t="shared" si="10"/>
        <v>0</v>
      </c>
      <c r="AI36" s="509">
        <f t="shared" si="10"/>
        <v>1</v>
      </c>
      <c r="AJ36" s="509">
        <f t="shared" si="10"/>
        <v>0</v>
      </c>
      <c r="AK36" s="509">
        <f t="shared" si="10"/>
        <v>1</v>
      </c>
      <c r="AL36" s="509">
        <f t="shared" si="10"/>
        <v>0</v>
      </c>
      <c r="AM36" s="509">
        <f t="shared" si="10"/>
        <v>0</v>
      </c>
      <c r="AN36" s="509">
        <f t="shared" si="10"/>
        <v>0</v>
      </c>
      <c r="AO36" s="509">
        <f t="shared" si="10"/>
        <v>0</v>
      </c>
      <c r="AP36" s="509">
        <f t="shared" si="10"/>
        <v>1</v>
      </c>
      <c r="AQ36" s="509">
        <f t="shared" si="10"/>
        <v>0</v>
      </c>
      <c r="AR36" s="509">
        <f t="shared" si="10"/>
        <v>0</v>
      </c>
      <c r="AS36" s="509">
        <f t="shared" si="10"/>
        <v>0</v>
      </c>
      <c r="AT36" s="509">
        <f t="shared" si="10"/>
        <v>0</v>
      </c>
      <c r="AU36" s="509">
        <f t="shared" si="10"/>
        <v>0</v>
      </c>
      <c r="AV36" s="509">
        <f t="shared" si="10"/>
        <v>0</v>
      </c>
      <c r="AW36" s="518">
        <f t="shared" si="4"/>
        <v>8</v>
      </c>
      <c r="AX36" s="511" t="s">
        <v>95</v>
      </c>
      <c r="AY36" s="512" t="s">
        <v>95</v>
      </c>
      <c r="AZ36" s="509" t="s">
        <v>95</v>
      </c>
      <c r="BA36" s="509" t="s">
        <v>95</v>
      </c>
      <c r="BB36" s="509" t="s">
        <v>95</v>
      </c>
      <c r="BC36" s="509" t="s">
        <v>95</v>
      </c>
      <c r="BD36" s="509" t="s">
        <v>95</v>
      </c>
      <c r="BE36" s="509" t="s">
        <v>95</v>
      </c>
      <c r="BF36" s="509" t="s">
        <v>95</v>
      </c>
      <c r="BG36" s="499">
        <f t="shared" si="8"/>
        <v>25</v>
      </c>
    </row>
    <row r="37" spans="1:59" ht="15.75" customHeight="1" thickBot="1">
      <c r="A37" s="474"/>
      <c r="B37" s="573" t="s">
        <v>187</v>
      </c>
      <c r="C37" s="573" t="s">
        <v>188</v>
      </c>
      <c r="D37" s="500" t="s">
        <v>44</v>
      </c>
      <c r="E37" s="238">
        <f>E38</f>
        <v>0</v>
      </c>
      <c r="F37" s="238">
        <v>2</v>
      </c>
      <c r="G37" s="238">
        <v>2</v>
      </c>
      <c r="H37" s="238">
        <v>2</v>
      </c>
      <c r="I37" s="238">
        <v>2</v>
      </c>
      <c r="J37" s="238">
        <v>2</v>
      </c>
      <c r="K37" s="238">
        <v>2</v>
      </c>
      <c r="L37" s="238">
        <v>2</v>
      </c>
      <c r="M37" s="238">
        <v>2</v>
      </c>
      <c r="N37" s="238">
        <v>2</v>
      </c>
      <c r="O37" s="238">
        <v>2</v>
      </c>
      <c r="P37" s="238">
        <v>2</v>
      </c>
      <c r="Q37" s="238">
        <v>2</v>
      </c>
      <c r="R37" s="238">
        <v>2</v>
      </c>
      <c r="S37" s="238">
        <v>2</v>
      </c>
      <c r="T37" s="238">
        <v>2</v>
      </c>
      <c r="U37" s="238">
        <v>4</v>
      </c>
      <c r="V37" s="502">
        <f>SUM(E37:U37)</f>
        <v>34</v>
      </c>
      <c r="W37" s="491" t="s">
        <v>95</v>
      </c>
      <c r="X37" s="248" t="s">
        <v>95</v>
      </c>
      <c r="Y37" s="539">
        <v>2</v>
      </c>
      <c r="Z37" s="540"/>
      <c r="AA37" s="541">
        <v>2</v>
      </c>
      <c r="AB37" s="541"/>
      <c r="AC37" s="541">
        <v>2</v>
      </c>
      <c r="AD37" s="541"/>
      <c r="AE37" s="541">
        <v>2</v>
      </c>
      <c r="AF37" s="541"/>
      <c r="AG37" s="541">
        <v>2</v>
      </c>
      <c r="AH37" s="541"/>
      <c r="AI37" s="541">
        <v>2</v>
      </c>
      <c r="AJ37" s="541"/>
      <c r="AK37" s="541">
        <v>2</v>
      </c>
      <c r="AL37" s="541"/>
      <c r="AM37" s="541">
        <v>1</v>
      </c>
      <c r="AN37" s="541"/>
      <c r="AO37" s="541"/>
      <c r="AP37" s="541">
        <v>2</v>
      </c>
      <c r="AQ37" s="541"/>
      <c r="AR37" s="541"/>
      <c r="AS37" s="541"/>
      <c r="AT37" s="541"/>
      <c r="AU37" s="541"/>
      <c r="AV37" s="501"/>
      <c r="AW37" s="244">
        <f t="shared" si="4"/>
        <v>17</v>
      </c>
      <c r="AX37" s="492" t="s">
        <v>95</v>
      </c>
      <c r="AY37" s="493" t="s">
        <v>95</v>
      </c>
      <c r="AZ37" s="248" t="s">
        <v>95</v>
      </c>
      <c r="BA37" s="248" t="s">
        <v>95</v>
      </c>
      <c r="BB37" s="248" t="s">
        <v>95</v>
      </c>
      <c r="BC37" s="248" t="s">
        <v>95</v>
      </c>
      <c r="BD37" s="248" t="s">
        <v>95</v>
      </c>
      <c r="BE37" s="248" t="s">
        <v>95</v>
      </c>
      <c r="BF37" s="248" t="s">
        <v>95</v>
      </c>
      <c r="BG37" s="294">
        <f t="shared" si="8"/>
        <v>51</v>
      </c>
    </row>
    <row r="38" spans="1:59" ht="15.75" customHeight="1" thickBot="1">
      <c r="A38" s="474"/>
      <c r="B38" s="574"/>
      <c r="C38" s="574"/>
      <c r="D38" s="484" t="s">
        <v>45</v>
      </c>
      <c r="E38" s="513"/>
      <c r="F38" s="514">
        <v>1</v>
      </c>
      <c r="G38" s="514">
        <v>1</v>
      </c>
      <c r="H38" s="514">
        <v>1</v>
      </c>
      <c r="I38" s="514">
        <v>1</v>
      </c>
      <c r="J38" s="514">
        <v>1</v>
      </c>
      <c r="K38" s="514">
        <v>1</v>
      </c>
      <c r="L38" s="514">
        <v>1</v>
      </c>
      <c r="M38" s="514">
        <v>1</v>
      </c>
      <c r="N38" s="514">
        <v>1</v>
      </c>
      <c r="O38" s="514">
        <v>1</v>
      </c>
      <c r="P38" s="514">
        <v>1</v>
      </c>
      <c r="Q38" s="514">
        <v>1</v>
      </c>
      <c r="R38" s="514">
        <v>1</v>
      </c>
      <c r="S38" s="514">
        <v>1</v>
      </c>
      <c r="T38" s="514">
        <v>1</v>
      </c>
      <c r="U38" s="514">
        <v>2</v>
      </c>
      <c r="V38" s="485">
        <f>SUM(E38:U38)</f>
        <v>17</v>
      </c>
      <c r="W38" s="486" t="s">
        <v>95</v>
      </c>
      <c r="X38" s="487" t="s">
        <v>95</v>
      </c>
      <c r="Y38" s="272">
        <v>1</v>
      </c>
      <c r="Z38" s="272"/>
      <c r="AA38" s="272">
        <v>1</v>
      </c>
      <c r="AB38" s="272"/>
      <c r="AC38" s="272">
        <v>1</v>
      </c>
      <c r="AD38" s="272"/>
      <c r="AE38" s="272">
        <v>1</v>
      </c>
      <c r="AF38" s="272"/>
      <c r="AG38" s="272">
        <v>1</v>
      </c>
      <c r="AH38" s="272"/>
      <c r="AI38" s="272">
        <v>1</v>
      </c>
      <c r="AJ38" s="272"/>
      <c r="AK38" s="272">
        <v>1</v>
      </c>
      <c r="AL38" s="272"/>
      <c r="AM38" s="272"/>
      <c r="AN38" s="272"/>
      <c r="AO38" s="272"/>
      <c r="AP38" s="272">
        <v>1</v>
      </c>
      <c r="AQ38" s="272"/>
      <c r="AR38" s="272"/>
      <c r="AS38" s="272"/>
      <c r="AT38" s="272"/>
      <c r="AU38" s="272"/>
      <c r="AV38" s="272"/>
      <c r="AW38" s="244">
        <f t="shared" si="4"/>
        <v>8</v>
      </c>
      <c r="AX38" s="488" t="s">
        <v>95</v>
      </c>
      <c r="AY38" s="489" t="s">
        <v>95</v>
      </c>
      <c r="AZ38" s="487" t="s">
        <v>95</v>
      </c>
      <c r="BA38" s="487" t="s">
        <v>95</v>
      </c>
      <c r="BB38" s="487" t="s">
        <v>95</v>
      </c>
      <c r="BC38" s="487" t="s">
        <v>95</v>
      </c>
      <c r="BD38" s="487" t="s">
        <v>95</v>
      </c>
      <c r="BE38" s="487" t="s">
        <v>95</v>
      </c>
      <c r="BF38" s="487" t="s">
        <v>95</v>
      </c>
      <c r="BG38" s="295">
        <f t="shared" si="8"/>
        <v>25</v>
      </c>
    </row>
    <row r="39" spans="1:59" ht="15.75" thickBot="1">
      <c r="A39" s="296" t="s">
        <v>40</v>
      </c>
      <c r="B39" s="296"/>
      <c r="C39" s="297"/>
      <c r="D39" s="298"/>
      <c r="E39" s="299">
        <f>E35+E27+E7</f>
        <v>30</v>
      </c>
      <c r="F39" s="299">
        <f aca="true" t="shared" si="11" ref="F39:BG39">F35+F27+F7</f>
        <v>36</v>
      </c>
      <c r="G39" s="299">
        <f t="shared" si="11"/>
        <v>36</v>
      </c>
      <c r="H39" s="299">
        <f t="shared" si="11"/>
        <v>36</v>
      </c>
      <c r="I39" s="299">
        <f t="shared" si="11"/>
        <v>36</v>
      </c>
      <c r="J39" s="299">
        <f t="shared" si="11"/>
        <v>36</v>
      </c>
      <c r="K39" s="299">
        <f t="shared" si="11"/>
        <v>36</v>
      </c>
      <c r="L39" s="299">
        <f t="shared" si="11"/>
        <v>36</v>
      </c>
      <c r="M39" s="299">
        <f t="shared" si="11"/>
        <v>36</v>
      </c>
      <c r="N39" s="299">
        <f t="shared" si="11"/>
        <v>36</v>
      </c>
      <c r="O39" s="299">
        <f t="shared" si="11"/>
        <v>36</v>
      </c>
      <c r="P39" s="299">
        <f t="shared" si="11"/>
        <v>36</v>
      </c>
      <c r="Q39" s="299">
        <f t="shared" si="11"/>
        <v>36</v>
      </c>
      <c r="R39" s="299">
        <f t="shared" si="11"/>
        <v>36</v>
      </c>
      <c r="S39" s="299">
        <f t="shared" si="11"/>
        <v>36</v>
      </c>
      <c r="T39" s="299">
        <f t="shared" si="11"/>
        <v>36</v>
      </c>
      <c r="U39" s="299">
        <f t="shared" si="11"/>
        <v>42</v>
      </c>
      <c r="V39" s="299">
        <f t="shared" si="11"/>
        <v>612</v>
      </c>
      <c r="W39" s="494" t="s">
        <v>95</v>
      </c>
      <c r="X39" s="495" t="s">
        <v>95</v>
      </c>
      <c r="Y39" s="299">
        <f t="shared" si="11"/>
        <v>36</v>
      </c>
      <c r="Z39" s="299">
        <f t="shared" si="11"/>
        <v>36</v>
      </c>
      <c r="AA39" s="299">
        <f t="shared" si="11"/>
        <v>36</v>
      </c>
      <c r="AB39" s="299">
        <f t="shared" si="11"/>
        <v>36</v>
      </c>
      <c r="AC39" s="299">
        <f t="shared" si="11"/>
        <v>36</v>
      </c>
      <c r="AD39" s="299">
        <f t="shared" si="11"/>
        <v>36</v>
      </c>
      <c r="AE39" s="299">
        <f t="shared" si="11"/>
        <v>36</v>
      </c>
      <c r="AF39" s="299">
        <f t="shared" si="11"/>
        <v>36</v>
      </c>
      <c r="AG39" s="299">
        <f t="shared" si="11"/>
        <v>36</v>
      </c>
      <c r="AH39" s="299">
        <f t="shared" si="11"/>
        <v>36</v>
      </c>
      <c r="AI39" s="299">
        <f t="shared" si="11"/>
        <v>36</v>
      </c>
      <c r="AJ39" s="299">
        <f t="shared" si="11"/>
        <v>36</v>
      </c>
      <c r="AK39" s="299">
        <f t="shared" si="11"/>
        <v>36</v>
      </c>
      <c r="AL39" s="299">
        <f t="shared" si="11"/>
        <v>36</v>
      </c>
      <c r="AM39" s="299">
        <f t="shared" si="11"/>
        <v>36</v>
      </c>
      <c r="AN39" s="299">
        <f t="shared" si="11"/>
        <v>36</v>
      </c>
      <c r="AO39" s="299">
        <f t="shared" si="11"/>
        <v>36</v>
      </c>
      <c r="AP39" s="299">
        <f t="shared" si="11"/>
        <v>36</v>
      </c>
      <c r="AQ39" s="299">
        <f t="shared" si="11"/>
        <v>36</v>
      </c>
      <c r="AR39" s="299">
        <f t="shared" si="11"/>
        <v>36</v>
      </c>
      <c r="AS39" s="299">
        <f t="shared" si="11"/>
        <v>36</v>
      </c>
      <c r="AT39" s="299">
        <f t="shared" si="11"/>
        <v>36</v>
      </c>
      <c r="AU39" s="299">
        <f t="shared" si="11"/>
        <v>0</v>
      </c>
      <c r="AV39" s="299">
        <f t="shared" si="11"/>
        <v>0</v>
      </c>
      <c r="AW39" s="244">
        <f t="shared" si="4"/>
        <v>792</v>
      </c>
      <c r="AX39" s="496" t="s">
        <v>95</v>
      </c>
      <c r="AY39" s="497" t="s">
        <v>95</v>
      </c>
      <c r="AZ39" s="495" t="s">
        <v>95</v>
      </c>
      <c r="BA39" s="495" t="s">
        <v>95</v>
      </c>
      <c r="BB39" s="495" t="s">
        <v>95</v>
      </c>
      <c r="BC39" s="495" t="s">
        <v>95</v>
      </c>
      <c r="BD39" s="495" t="s">
        <v>95</v>
      </c>
      <c r="BE39" s="495" t="s">
        <v>95</v>
      </c>
      <c r="BF39" s="495" t="s">
        <v>95</v>
      </c>
      <c r="BG39" s="498">
        <f t="shared" si="11"/>
        <v>1404</v>
      </c>
    </row>
    <row r="40" spans="1:59" ht="15.75" thickBot="1">
      <c r="A40" s="301" t="s">
        <v>41</v>
      </c>
      <c r="B40" s="302"/>
      <c r="C40" s="477"/>
      <c r="D40" s="304"/>
      <c r="E40" s="490">
        <f>E8+E28+E38</f>
        <v>15</v>
      </c>
      <c r="F40" s="490">
        <f aca="true" t="shared" si="12" ref="F40:AV40">F8+F28+F38</f>
        <v>18</v>
      </c>
      <c r="G40" s="490">
        <f t="shared" si="12"/>
        <v>18</v>
      </c>
      <c r="H40" s="490">
        <f t="shared" si="12"/>
        <v>18</v>
      </c>
      <c r="I40" s="490">
        <f t="shared" si="12"/>
        <v>18</v>
      </c>
      <c r="J40" s="490">
        <f t="shared" si="12"/>
        <v>18</v>
      </c>
      <c r="K40" s="490">
        <f t="shared" si="12"/>
        <v>18</v>
      </c>
      <c r="L40" s="490">
        <f t="shared" si="12"/>
        <v>18</v>
      </c>
      <c r="M40" s="490">
        <f t="shared" si="12"/>
        <v>18</v>
      </c>
      <c r="N40" s="490">
        <f t="shared" si="12"/>
        <v>18</v>
      </c>
      <c r="O40" s="490">
        <f t="shared" si="12"/>
        <v>18</v>
      </c>
      <c r="P40" s="490">
        <f t="shared" si="12"/>
        <v>18</v>
      </c>
      <c r="Q40" s="490">
        <f t="shared" si="12"/>
        <v>18</v>
      </c>
      <c r="R40" s="490">
        <f t="shared" si="12"/>
        <v>18</v>
      </c>
      <c r="S40" s="490">
        <f t="shared" si="12"/>
        <v>18</v>
      </c>
      <c r="T40" s="490">
        <f t="shared" si="12"/>
        <v>18</v>
      </c>
      <c r="U40" s="490">
        <f t="shared" si="12"/>
        <v>21</v>
      </c>
      <c r="V40" s="490">
        <f t="shared" si="12"/>
        <v>306</v>
      </c>
      <c r="W40" s="491" t="s">
        <v>95</v>
      </c>
      <c r="X40" s="248" t="s">
        <v>95</v>
      </c>
      <c r="Y40" s="490">
        <f t="shared" si="12"/>
        <v>18</v>
      </c>
      <c r="Z40" s="490">
        <f t="shared" si="12"/>
        <v>18</v>
      </c>
      <c r="AA40" s="490">
        <f t="shared" si="12"/>
        <v>18</v>
      </c>
      <c r="AB40" s="490">
        <f t="shared" si="12"/>
        <v>18</v>
      </c>
      <c r="AC40" s="490">
        <f t="shared" si="12"/>
        <v>18</v>
      </c>
      <c r="AD40" s="490">
        <f t="shared" si="12"/>
        <v>18</v>
      </c>
      <c r="AE40" s="490">
        <f t="shared" si="12"/>
        <v>18</v>
      </c>
      <c r="AF40" s="490">
        <f t="shared" si="12"/>
        <v>18</v>
      </c>
      <c r="AG40" s="490">
        <f t="shared" si="12"/>
        <v>18</v>
      </c>
      <c r="AH40" s="490">
        <f t="shared" si="12"/>
        <v>18</v>
      </c>
      <c r="AI40" s="490">
        <f t="shared" si="12"/>
        <v>18</v>
      </c>
      <c r="AJ40" s="490">
        <f t="shared" si="12"/>
        <v>18</v>
      </c>
      <c r="AK40" s="490">
        <f t="shared" si="12"/>
        <v>18</v>
      </c>
      <c r="AL40" s="490">
        <f t="shared" si="12"/>
        <v>18</v>
      </c>
      <c r="AM40" s="490">
        <f t="shared" si="12"/>
        <v>18</v>
      </c>
      <c r="AN40" s="490">
        <f t="shared" si="12"/>
        <v>18</v>
      </c>
      <c r="AO40" s="490">
        <f t="shared" si="12"/>
        <v>18</v>
      </c>
      <c r="AP40" s="490">
        <f t="shared" si="12"/>
        <v>19</v>
      </c>
      <c r="AQ40" s="490">
        <f t="shared" si="12"/>
        <v>17</v>
      </c>
      <c r="AR40" s="490">
        <f t="shared" si="12"/>
        <v>18</v>
      </c>
      <c r="AS40" s="490">
        <f t="shared" si="12"/>
        <v>18</v>
      </c>
      <c r="AT40" s="490">
        <f t="shared" si="12"/>
        <v>18</v>
      </c>
      <c r="AU40" s="490">
        <f t="shared" si="12"/>
        <v>0</v>
      </c>
      <c r="AV40" s="490">
        <f t="shared" si="12"/>
        <v>0</v>
      </c>
      <c r="AW40" s="244">
        <f t="shared" si="4"/>
        <v>396</v>
      </c>
      <c r="AX40" s="492" t="s">
        <v>95</v>
      </c>
      <c r="AY40" s="493" t="s">
        <v>95</v>
      </c>
      <c r="AZ40" s="493" t="s">
        <v>95</v>
      </c>
      <c r="BA40" s="493" t="s">
        <v>95</v>
      </c>
      <c r="BB40" s="493" t="s">
        <v>95</v>
      </c>
      <c r="BC40" s="493" t="s">
        <v>95</v>
      </c>
      <c r="BD40" s="493" t="s">
        <v>95</v>
      </c>
      <c r="BE40" s="493" t="s">
        <v>95</v>
      </c>
      <c r="BF40" s="493" t="s">
        <v>95</v>
      </c>
      <c r="BG40" s="300">
        <f>V40+AW40</f>
        <v>702</v>
      </c>
    </row>
    <row r="41" spans="1:59" ht="15.75" thickBot="1">
      <c r="A41" s="301" t="s">
        <v>42</v>
      </c>
      <c r="B41" s="302"/>
      <c r="C41" s="303"/>
      <c r="D41" s="304"/>
      <c r="E41" s="305">
        <f aca="true" t="shared" si="13" ref="E41:V41">E39+E40</f>
        <v>45</v>
      </c>
      <c r="F41" s="306">
        <f t="shared" si="13"/>
        <v>54</v>
      </c>
      <c r="G41" s="307">
        <f t="shared" si="13"/>
        <v>54</v>
      </c>
      <c r="H41" s="307">
        <f t="shared" si="13"/>
        <v>54</v>
      </c>
      <c r="I41" s="307">
        <f t="shared" si="13"/>
        <v>54</v>
      </c>
      <c r="J41" s="307">
        <f t="shared" si="13"/>
        <v>54</v>
      </c>
      <c r="K41" s="307">
        <f t="shared" si="13"/>
        <v>54</v>
      </c>
      <c r="L41" s="307">
        <f t="shared" si="13"/>
        <v>54</v>
      </c>
      <c r="M41" s="307">
        <f t="shared" si="13"/>
        <v>54</v>
      </c>
      <c r="N41" s="307">
        <f t="shared" si="13"/>
        <v>54</v>
      </c>
      <c r="O41" s="307">
        <f t="shared" si="13"/>
        <v>54</v>
      </c>
      <c r="P41" s="307">
        <f t="shared" si="13"/>
        <v>54</v>
      </c>
      <c r="Q41" s="307">
        <f t="shared" si="13"/>
        <v>54</v>
      </c>
      <c r="R41" s="307">
        <f t="shared" si="13"/>
        <v>54</v>
      </c>
      <c r="S41" s="307">
        <f t="shared" si="13"/>
        <v>54</v>
      </c>
      <c r="T41" s="308">
        <f t="shared" si="13"/>
        <v>54</v>
      </c>
      <c r="U41" s="308">
        <f t="shared" si="13"/>
        <v>63</v>
      </c>
      <c r="V41" s="309">
        <f t="shared" si="13"/>
        <v>918</v>
      </c>
      <c r="W41" s="242" t="s">
        <v>95</v>
      </c>
      <c r="X41" s="243" t="s">
        <v>95</v>
      </c>
      <c r="Y41" s="310">
        <f aca="true" t="shared" si="14" ref="Y41:AV41">Y39+Y40</f>
        <v>54</v>
      </c>
      <c r="Z41" s="310">
        <f t="shared" si="14"/>
        <v>54</v>
      </c>
      <c r="AA41" s="310">
        <f t="shared" si="14"/>
        <v>54</v>
      </c>
      <c r="AB41" s="310">
        <f t="shared" si="14"/>
        <v>54</v>
      </c>
      <c r="AC41" s="310">
        <f t="shared" si="14"/>
        <v>54</v>
      </c>
      <c r="AD41" s="310">
        <f t="shared" si="14"/>
        <v>54</v>
      </c>
      <c r="AE41" s="310">
        <f t="shared" si="14"/>
        <v>54</v>
      </c>
      <c r="AF41" s="310">
        <f t="shared" si="14"/>
        <v>54</v>
      </c>
      <c r="AG41" s="310">
        <f t="shared" si="14"/>
        <v>54</v>
      </c>
      <c r="AH41" s="310">
        <f t="shared" si="14"/>
        <v>54</v>
      </c>
      <c r="AI41" s="310">
        <f t="shared" si="14"/>
        <v>54</v>
      </c>
      <c r="AJ41" s="310">
        <f t="shared" si="14"/>
        <v>54</v>
      </c>
      <c r="AK41" s="310">
        <f t="shared" si="14"/>
        <v>54</v>
      </c>
      <c r="AL41" s="310">
        <f t="shared" si="14"/>
        <v>54</v>
      </c>
      <c r="AM41" s="310">
        <f t="shared" si="14"/>
        <v>54</v>
      </c>
      <c r="AN41" s="310">
        <f t="shared" si="14"/>
        <v>54</v>
      </c>
      <c r="AO41" s="310">
        <f t="shared" si="14"/>
        <v>54</v>
      </c>
      <c r="AP41" s="310">
        <f t="shared" si="14"/>
        <v>55</v>
      </c>
      <c r="AQ41" s="310">
        <f t="shared" si="14"/>
        <v>53</v>
      </c>
      <c r="AR41" s="310">
        <f t="shared" si="14"/>
        <v>54</v>
      </c>
      <c r="AS41" s="310">
        <f t="shared" si="14"/>
        <v>54</v>
      </c>
      <c r="AT41" s="310">
        <f t="shared" si="14"/>
        <v>54</v>
      </c>
      <c r="AU41" s="310">
        <f t="shared" si="14"/>
        <v>0</v>
      </c>
      <c r="AV41" s="310">
        <f t="shared" si="14"/>
        <v>0</v>
      </c>
      <c r="AW41" s="244">
        <f t="shared" si="4"/>
        <v>1188</v>
      </c>
      <c r="AX41" s="245" t="s">
        <v>95</v>
      </c>
      <c r="AY41" s="246" t="s">
        <v>95</v>
      </c>
      <c r="AZ41" s="247" t="s">
        <v>95</v>
      </c>
      <c r="BA41" s="248" t="s">
        <v>95</v>
      </c>
      <c r="BB41" s="248" t="s">
        <v>95</v>
      </c>
      <c r="BC41" s="248" t="s">
        <v>95</v>
      </c>
      <c r="BD41" s="248" t="s">
        <v>95</v>
      </c>
      <c r="BE41" s="248" t="s">
        <v>95</v>
      </c>
      <c r="BF41" s="248" t="s">
        <v>95</v>
      </c>
      <c r="BG41" s="300">
        <f>V41+AW41</f>
        <v>2106</v>
      </c>
    </row>
    <row r="42" ht="15">
      <c r="BG42" s="311"/>
    </row>
    <row r="43" spans="45:59" ht="15">
      <c r="AS43" s="312"/>
      <c r="AT43" s="312"/>
      <c r="AU43" s="312"/>
      <c r="BG43" s="313"/>
    </row>
    <row r="44" ht="15">
      <c r="BG44" s="313"/>
    </row>
    <row r="45" ht="15">
      <c r="BG45" s="313"/>
    </row>
    <row r="46" ht="15">
      <c r="BG46" s="313"/>
    </row>
  </sheetData>
  <sheetProtection/>
  <mergeCells count="32">
    <mergeCell ref="B33:B34"/>
    <mergeCell ref="C33:C34"/>
    <mergeCell ref="C35:C36"/>
    <mergeCell ref="B35:B36"/>
    <mergeCell ref="C37:C38"/>
    <mergeCell ref="B37:B38"/>
    <mergeCell ref="B1:BG1"/>
    <mergeCell ref="A7:A34"/>
    <mergeCell ref="B21:B22"/>
    <mergeCell ref="B23:B24"/>
    <mergeCell ref="B25:B26"/>
    <mergeCell ref="B29:B30"/>
    <mergeCell ref="D2:D6"/>
    <mergeCell ref="B31:B32"/>
    <mergeCell ref="B9:B10"/>
    <mergeCell ref="B11:B12"/>
    <mergeCell ref="E3:BF3"/>
    <mergeCell ref="E5:BF5"/>
    <mergeCell ref="B13:B14"/>
    <mergeCell ref="B15:B16"/>
    <mergeCell ref="B17:B18"/>
    <mergeCell ref="B19:B20"/>
    <mergeCell ref="C2:C6"/>
    <mergeCell ref="C9:C10"/>
    <mergeCell ref="C11:C12"/>
    <mergeCell ref="C25:C26"/>
    <mergeCell ref="C13:C14"/>
    <mergeCell ref="C15:C16"/>
    <mergeCell ref="C17:C18"/>
    <mergeCell ref="C19:C20"/>
    <mergeCell ref="C21:C22"/>
    <mergeCell ref="C23:C24"/>
  </mergeCells>
  <printOptions/>
  <pageMargins left="0.25" right="0.25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H636"/>
  <sheetViews>
    <sheetView zoomScale="90" zoomScaleNormal="90" zoomScaleSheetLayoutView="51" zoomScalePageLayoutView="0" workbookViewId="0" topLeftCell="A1">
      <pane xSplit="4" topLeftCell="E1" activePane="topRight" state="frozen"/>
      <selection pane="topLeft" activeCell="A1" sqref="A1"/>
      <selection pane="topRight" activeCell="A4" sqref="A4:BG8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5" max="5" width="4.00390625" style="0" customWidth="1" outlineLevel="1"/>
    <col min="6" max="17" width="2.7109375" style="0" customWidth="1" outlineLevel="1"/>
    <col min="18" max="18" width="3.140625" style="0" customWidth="1" outlineLevel="1"/>
    <col min="19" max="21" width="2.7109375" style="0" customWidth="1" outlineLevel="1"/>
    <col min="22" max="22" width="5.7109375" style="0" customWidth="1"/>
    <col min="23" max="25" width="2.7109375" style="0" customWidth="1"/>
    <col min="26" max="48" width="2.71093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23:60" ht="15" customHeight="1" hidden="1"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</row>
    <row r="2" spans="23:60" ht="15" customHeight="1" hidden="1"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634"/>
      <c r="AQ2" s="634"/>
      <c r="AR2" s="634"/>
      <c r="AS2" s="634"/>
      <c r="AT2" s="634"/>
      <c r="AU2" s="634"/>
      <c r="AV2" s="634"/>
      <c r="AW2" s="634"/>
      <c r="AX2" s="634"/>
      <c r="AY2" s="634"/>
      <c r="AZ2" s="634"/>
      <c r="BA2" s="634"/>
      <c r="BB2" s="634"/>
      <c r="BC2" s="634"/>
      <c r="BD2" s="634"/>
      <c r="BE2" s="634"/>
      <c r="BF2" s="634"/>
      <c r="BG2" s="634"/>
      <c r="BH2" s="634"/>
    </row>
    <row r="3" spans="23:60" ht="15" customHeight="1" hidden="1"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</row>
    <row r="4" spans="1:59" ht="15">
      <c r="A4" s="635" t="s">
        <v>225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</row>
    <row r="5" spans="1:59" ht="15">
      <c r="A5" s="63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</row>
    <row r="6" spans="1:59" ht="8.25" customHeight="1" thickBot="1">
      <c r="A6" s="63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</row>
    <row r="7" spans="1:59" ht="15.75" hidden="1" thickBot="1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</row>
    <row r="8" spans="1:59" ht="15.75" hidden="1" thickBot="1">
      <c r="A8" s="636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</row>
    <row r="9" spans="1:59" ht="103.5" thickBot="1">
      <c r="A9" s="639" t="s">
        <v>46</v>
      </c>
      <c r="B9" s="639" t="s">
        <v>0</v>
      </c>
      <c r="C9" s="642" t="s">
        <v>1</v>
      </c>
      <c r="D9" s="645" t="s">
        <v>2</v>
      </c>
      <c r="E9" s="542" t="s">
        <v>190</v>
      </c>
      <c r="F9" s="185" t="s">
        <v>191</v>
      </c>
      <c r="G9" s="9" t="s">
        <v>192</v>
      </c>
      <c r="H9" s="10" t="s">
        <v>193</v>
      </c>
      <c r="I9" s="11" t="s">
        <v>194</v>
      </c>
      <c r="J9" s="11" t="s">
        <v>195</v>
      </c>
      <c r="K9" s="11" t="s">
        <v>196</v>
      </c>
      <c r="L9" s="11" t="s">
        <v>197</v>
      </c>
      <c r="M9" s="11" t="s">
        <v>198</v>
      </c>
      <c r="N9" s="11" t="s">
        <v>199</v>
      </c>
      <c r="O9" s="11" t="s">
        <v>200</v>
      </c>
      <c r="P9" s="11" t="s">
        <v>201</v>
      </c>
      <c r="Q9" s="10" t="s">
        <v>202</v>
      </c>
      <c r="R9" s="9" t="s">
        <v>203</v>
      </c>
      <c r="S9" s="9" t="s">
        <v>204</v>
      </c>
      <c r="T9" s="9" t="s">
        <v>205</v>
      </c>
      <c r="U9" s="186" t="s">
        <v>206</v>
      </c>
      <c r="V9" s="187" t="s">
        <v>207</v>
      </c>
      <c r="W9" s="188" t="s">
        <v>208</v>
      </c>
      <c r="X9" s="189" t="s">
        <v>209</v>
      </c>
      <c r="Y9" s="11" t="s">
        <v>210</v>
      </c>
      <c r="Z9" s="11" t="s">
        <v>211</v>
      </c>
      <c r="AA9" s="10" t="s">
        <v>212</v>
      </c>
      <c r="AB9" s="9" t="s">
        <v>213</v>
      </c>
      <c r="AC9" s="9" t="s">
        <v>214</v>
      </c>
      <c r="AD9" s="9" t="s">
        <v>215</v>
      </c>
      <c r="AE9" s="10" t="s">
        <v>216</v>
      </c>
      <c r="AF9" s="11" t="s">
        <v>217</v>
      </c>
      <c r="AG9" s="11" t="s">
        <v>52</v>
      </c>
      <c r="AH9" s="11" t="s">
        <v>53</v>
      </c>
      <c r="AI9" s="10" t="s">
        <v>218</v>
      </c>
      <c r="AJ9" s="11" t="s">
        <v>219</v>
      </c>
      <c r="AK9" s="11" t="s">
        <v>56</v>
      </c>
      <c r="AL9" s="11" t="s">
        <v>57</v>
      </c>
      <c r="AM9" s="10" t="s">
        <v>58</v>
      </c>
      <c r="AN9" s="11" t="s">
        <v>59</v>
      </c>
      <c r="AO9" s="11" t="s">
        <v>60</v>
      </c>
      <c r="AP9" s="11" t="s">
        <v>61</v>
      </c>
      <c r="AQ9" s="11" t="s">
        <v>62</v>
      </c>
      <c r="AR9" s="10" t="s">
        <v>63</v>
      </c>
      <c r="AS9" s="10" t="s">
        <v>64</v>
      </c>
      <c r="AT9" s="11" t="s">
        <v>220</v>
      </c>
      <c r="AU9" s="29" t="s">
        <v>66</v>
      </c>
      <c r="AV9" s="12" t="s">
        <v>67</v>
      </c>
      <c r="AW9" s="187" t="s">
        <v>207</v>
      </c>
      <c r="AX9" s="13" t="s">
        <v>68</v>
      </c>
      <c r="AY9" s="11" t="s">
        <v>69</v>
      </c>
      <c r="AZ9" s="11" t="s">
        <v>70</v>
      </c>
      <c r="BA9" s="11" t="s">
        <v>71</v>
      </c>
      <c r="BB9" s="11" t="s">
        <v>72</v>
      </c>
      <c r="BC9" s="11" t="s">
        <v>73</v>
      </c>
      <c r="BD9" s="11" t="s">
        <v>74</v>
      </c>
      <c r="BE9" s="11" t="s">
        <v>75</v>
      </c>
      <c r="BF9" s="12" t="s">
        <v>76</v>
      </c>
      <c r="BG9" s="6" t="s">
        <v>3</v>
      </c>
    </row>
    <row r="10" spans="1:59" ht="15.75" thickBot="1">
      <c r="A10" s="640"/>
      <c r="B10" s="640"/>
      <c r="C10" s="643"/>
      <c r="D10" s="646"/>
      <c r="E10" s="550" t="s">
        <v>4</v>
      </c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637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638"/>
    </row>
    <row r="11" spans="1:59" ht="15.75" thickBot="1">
      <c r="A11" s="640"/>
      <c r="B11" s="640"/>
      <c r="C11" s="643"/>
      <c r="D11" s="646"/>
      <c r="E11" s="190">
        <v>36</v>
      </c>
      <c r="F11" s="190">
        <v>37</v>
      </c>
      <c r="G11" s="190">
        <v>38</v>
      </c>
      <c r="H11" s="190">
        <v>39</v>
      </c>
      <c r="I11" s="190">
        <v>40</v>
      </c>
      <c r="J11" s="190">
        <v>41</v>
      </c>
      <c r="K11" s="190">
        <v>42</v>
      </c>
      <c r="L11" s="190">
        <v>43</v>
      </c>
      <c r="M11" s="190">
        <v>44</v>
      </c>
      <c r="N11" s="190">
        <v>45</v>
      </c>
      <c r="O11" s="190">
        <v>46</v>
      </c>
      <c r="P11" s="190">
        <v>47</v>
      </c>
      <c r="Q11" s="190">
        <v>48</v>
      </c>
      <c r="R11" s="190">
        <v>49</v>
      </c>
      <c r="S11" s="190">
        <v>50</v>
      </c>
      <c r="T11" s="191">
        <v>51</v>
      </c>
      <c r="U11" s="191">
        <v>52</v>
      </c>
      <c r="V11" s="192"/>
      <c r="W11" s="193">
        <v>1</v>
      </c>
      <c r="X11" s="194">
        <v>2</v>
      </c>
      <c r="Y11" s="190">
        <v>3</v>
      </c>
      <c r="Z11" s="190">
        <v>4</v>
      </c>
      <c r="AA11" s="190">
        <v>5</v>
      </c>
      <c r="AB11" s="190">
        <v>6</v>
      </c>
      <c r="AC11" s="190">
        <v>7</v>
      </c>
      <c r="AD11" s="190">
        <v>8</v>
      </c>
      <c r="AE11" s="190">
        <v>9</v>
      </c>
      <c r="AF11" s="190">
        <v>10</v>
      </c>
      <c r="AG11" s="190">
        <v>11</v>
      </c>
      <c r="AH11" s="190">
        <v>12</v>
      </c>
      <c r="AI11" s="190">
        <v>13</v>
      </c>
      <c r="AJ11" s="190">
        <v>14</v>
      </c>
      <c r="AK11" s="190">
        <v>15</v>
      </c>
      <c r="AL11" s="190">
        <v>16</v>
      </c>
      <c r="AM11" s="190">
        <v>17</v>
      </c>
      <c r="AN11" s="190">
        <v>18</v>
      </c>
      <c r="AO11" s="190">
        <v>19</v>
      </c>
      <c r="AP11" s="190">
        <v>20</v>
      </c>
      <c r="AQ11" s="190">
        <v>21</v>
      </c>
      <c r="AR11" s="190">
        <v>22</v>
      </c>
      <c r="AS11" s="190">
        <v>23</v>
      </c>
      <c r="AT11" s="190">
        <v>24</v>
      </c>
      <c r="AU11" s="195">
        <v>25</v>
      </c>
      <c r="AV11" s="195">
        <v>26</v>
      </c>
      <c r="AW11" s="192"/>
      <c r="AX11" s="196">
        <v>27</v>
      </c>
      <c r="AY11" s="196">
        <v>28</v>
      </c>
      <c r="AZ11" s="196">
        <v>29</v>
      </c>
      <c r="BA11" s="196">
        <v>30</v>
      </c>
      <c r="BB11" s="196">
        <v>31</v>
      </c>
      <c r="BC11" s="196">
        <v>32</v>
      </c>
      <c r="BD11" s="196">
        <v>33</v>
      </c>
      <c r="BE11" s="196">
        <v>34</v>
      </c>
      <c r="BF11" s="196">
        <v>35</v>
      </c>
      <c r="BG11" s="197"/>
    </row>
    <row r="12" spans="1:59" ht="15.75" thickBot="1">
      <c r="A12" s="640"/>
      <c r="B12" s="640"/>
      <c r="C12" s="643"/>
      <c r="D12" s="646"/>
      <c r="E12" s="550" t="s">
        <v>5</v>
      </c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1"/>
    </row>
    <row r="13" spans="1:59" ht="45" thickBot="1">
      <c r="A13" s="641"/>
      <c r="B13" s="641"/>
      <c r="C13" s="644"/>
      <c r="D13" s="647"/>
      <c r="E13" s="198">
        <v>1</v>
      </c>
      <c r="F13" s="198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199">
        <v>9</v>
      </c>
      <c r="N13" s="199">
        <v>10</v>
      </c>
      <c r="O13" s="199">
        <v>11</v>
      </c>
      <c r="P13" s="199">
        <v>12</v>
      </c>
      <c r="Q13" s="199">
        <v>13</v>
      </c>
      <c r="R13" s="199">
        <v>14</v>
      </c>
      <c r="S13" s="199">
        <v>15</v>
      </c>
      <c r="T13" s="200">
        <v>16</v>
      </c>
      <c r="U13" s="200">
        <v>17</v>
      </c>
      <c r="V13" s="201" t="s">
        <v>107</v>
      </c>
      <c r="W13" s="202">
        <v>18</v>
      </c>
      <c r="X13" s="203">
        <v>19</v>
      </c>
      <c r="Y13" s="204">
        <v>20</v>
      </c>
      <c r="Z13" s="198">
        <v>21</v>
      </c>
      <c r="AA13" s="199">
        <v>22</v>
      </c>
      <c r="AB13" s="199">
        <v>23</v>
      </c>
      <c r="AC13" s="199">
        <v>24</v>
      </c>
      <c r="AD13" s="199">
        <v>25</v>
      </c>
      <c r="AE13" s="199">
        <v>26</v>
      </c>
      <c r="AF13" s="199">
        <v>27</v>
      </c>
      <c r="AG13" s="199">
        <v>28</v>
      </c>
      <c r="AH13" s="199">
        <v>29</v>
      </c>
      <c r="AI13" s="199">
        <v>30</v>
      </c>
      <c r="AJ13" s="199">
        <v>31</v>
      </c>
      <c r="AK13" s="199">
        <v>32</v>
      </c>
      <c r="AL13" s="199">
        <v>33</v>
      </c>
      <c r="AM13" s="199">
        <v>34</v>
      </c>
      <c r="AN13" s="199">
        <v>35</v>
      </c>
      <c r="AO13" s="199">
        <v>36</v>
      </c>
      <c r="AP13" s="199">
        <v>37</v>
      </c>
      <c r="AQ13" s="199">
        <v>38</v>
      </c>
      <c r="AR13" s="199">
        <v>39</v>
      </c>
      <c r="AS13" s="199">
        <v>40</v>
      </c>
      <c r="AT13" s="199">
        <v>41</v>
      </c>
      <c r="AU13" s="199">
        <v>42</v>
      </c>
      <c r="AV13" s="199">
        <v>43</v>
      </c>
      <c r="AW13" s="201" t="s">
        <v>108</v>
      </c>
      <c r="AX13" s="202">
        <v>44</v>
      </c>
      <c r="AY13" s="203">
        <v>45</v>
      </c>
      <c r="AZ13" s="205">
        <v>46</v>
      </c>
      <c r="BA13" s="206">
        <v>47</v>
      </c>
      <c r="BB13" s="206">
        <v>48</v>
      </c>
      <c r="BC13" s="206">
        <v>49</v>
      </c>
      <c r="BD13" s="206">
        <v>50</v>
      </c>
      <c r="BE13" s="206">
        <v>51</v>
      </c>
      <c r="BF13" s="206">
        <v>52</v>
      </c>
      <c r="BG13" s="207"/>
    </row>
    <row r="14" spans="1:59" ht="18.75" customHeight="1">
      <c r="A14" s="31"/>
      <c r="B14" s="625" t="s">
        <v>9</v>
      </c>
      <c r="C14" s="627" t="s">
        <v>10</v>
      </c>
      <c r="D14" s="52" t="s">
        <v>44</v>
      </c>
      <c r="E14" s="39">
        <f>E16+E18+E20+E22+E24+E26+E28</f>
        <v>14</v>
      </c>
      <c r="F14" s="39">
        <f aca="true" t="shared" si="0" ref="F14:V14">F16+F18+F20+F22+F24+F26+F28</f>
        <v>14</v>
      </c>
      <c r="G14" s="39">
        <f t="shared" si="0"/>
        <v>14</v>
      </c>
      <c r="H14" s="39">
        <f t="shared" si="0"/>
        <v>14</v>
      </c>
      <c r="I14" s="39">
        <f t="shared" si="0"/>
        <v>14</v>
      </c>
      <c r="J14" s="39">
        <f t="shared" si="0"/>
        <v>14</v>
      </c>
      <c r="K14" s="39">
        <f t="shared" si="0"/>
        <v>14</v>
      </c>
      <c r="L14" s="39">
        <f t="shared" si="0"/>
        <v>14</v>
      </c>
      <c r="M14" s="39">
        <f t="shared" si="0"/>
        <v>14</v>
      </c>
      <c r="N14" s="39">
        <f t="shared" si="0"/>
        <v>14</v>
      </c>
      <c r="O14" s="39">
        <f t="shared" si="0"/>
        <v>14</v>
      </c>
      <c r="P14" s="39">
        <f t="shared" si="0"/>
        <v>14</v>
      </c>
      <c r="Q14" s="39">
        <f t="shared" si="0"/>
        <v>12</v>
      </c>
      <c r="R14" s="39">
        <f t="shared" si="0"/>
        <v>14</v>
      </c>
      <c r="S14" s="39">
        <f t="shared" si="0"/>
        <v>12</v>
      </c>
      <c r="T14" s="39">
        <f t="shared" si="0"/>
        <v>12</v>
      </c>
      <c r="U14" s="39">
        <f t="shared" si="0"/>
        <v>2</v>
      </c>
      <c r="V14" s="39">
        <f t="shared" si="0"/>
        <v>220</v>
      </c>
      <c r="W14" s="70" t="s">
        <v>43</v>
      </c>
      <c r="X14" s="71" t="s">
        <v>43</v>
      </c>
      <c r="Y14" s="39">
        <f aca="true" t="shared" si="1" ref="Y14:AW14">Y16+Y18+Y20+Y22+Y24+Y26</f>
        <v>6</v>
      </c>
      <c r="Z14" s="39">
        <f t="shared" si="1"/>
        <v>6</v>
      </c>
      <c r="AA14" s="39">
        <f t="shared" si="1"/>
        <v>6</v>
      </c>
      <c r="AB14" s="39">
        <f t="shared" si="1"/>
        <v>6</v>
      </c>
      <c r="AC14" s="39">
        <f t="shared" si="1"/>
        <v>6</v>
      </c>
      <c r="AD14" s="39">
        <f t="shared" si="1"/>
        <v>6</v>
      </c>
      <c r="AE14" s="39">
        <f t="shared" si="1"/>
        <v>6</v>
      </c>
      <c r="AF14" s="39">
        <f t="shared" si="1"/>
        <v>6</v>
      </c>
      <c r="AG14" s="39">
        <f t="shared" si="1"/>
        <v>8</v>
      </c>
      <c r="AH14" s="39">
        <f t="shared" si="1"/>
        <v>10</v>
      </c>
      <c r="AI14" s="39">
        <f t="shared" si="1"/>
        <v>8</v>
      </c>
      <c r="AJ14" s="39">
        <f t="shared" si="1"/>
        <v>10</v>
      </c>
      <c r="AK14" s="39">
        <f t="shared" si="1"/>
        <v>8</v>
      </c>
      <c r="AL14" s="39">
        <f t="shared" si="1"/>
        <v>10</v>
      </c>
      <c r="AM14" s="39">
        <f t="shared" si="1"/>
        <v>8</v>
      </c>
      <c r="AN14" s="39">
        <f t="shared" si="1"/>
        <v>10</v>
      </c>
      <c r="AO14" s="39">
        <f t="shared" si="1"/>
        <v>6</v>
      </c>
      <c r="AP14" s="39">
        <f t="shared" si="1"/>
        <v>8</v>
      </c>
      <c r="AQ14" s="39">
        <f t="shared" si="1"/>
        <v>6</v>
      </c>
      <c r="AR14" s="39">
        <f t="shared" si="1"/>
        <v>4</v>
      </c>
      <c r="AS14" s="39">
        <f t="shared" si="1"/>
        <v>2</v>
      </c>
      <c r="AT14" s="39">
        <f t="shared" si="1"/>
        <v>2</v>
      </c>
      <c r="AU14" s="39">
        <f t="shared" si="1"/>
        <v>2</v>
      </c>
      <c r="AV14" s="39">
        <f t="shared" si="1"/>
        <v>2</v>
      </c>
      <c r="AW14" s="39">
        <f t="shared" si="1"/>
        <v>152</v>
      </c>
      <c r="AX14" s="117" t="s">
        <v>43</v>
      </c>
      <c r="AY14" s="118" t="s">
        <v>43</v>
      </c>
      <c r="AZ14" s="118" t="s">
        <v>43</v>
      </c>
      <c r="BA14" s="118" t="s">
        <v>43</v>
      </c>
      <c r="BB14" s="118" t="s">
        <v>43</v>
      </c>
      <c r="BC14" s="118" t="s">
        <v>43</v>
      </c>
      <c r="BD14" s="118" t="s">
        <v>43</v>
      </c>
      <c r="BE14" s="118" t="s">
        <v>43</v>
      </c>
      <c r="BF14" s="118" t="s">
        <v>43</v>
      </c>
      <c r="BG14" s="56">
        <f>BG16+BG18+BG20+BG22+BG24+BG26</f>
        <v>308</v>
      </c>
    </row>
    <row r="15" spans="1:59" ht="15.75" customHeight="1" thickBot="1">
      <c r="A15" s="30"/>
      <c r="B15" s="626"/>
      <c r="C15" s="628"/>
      <c r="D15" s="53" t="s">
        <v>45</v>
      </c>
      <c r="E15" s="50">
        <f>E17+E19+E21+E23+E25+E27+E29</f>
        <v>4</v>
      </c>
      <c r="F15" s="50">
        <f aca="true" t="shared" si="2" ref="F15:V15">F17+F19+F21+F23+F25+F27+F29</f>
        <v>6</v>
      </c>
      <c r="G15" s="50">
        <f t="shared" si="2"/>
        <v>6</v>
      </c>
      <c r="H15" s="50">
        <f t="shared" si="2"/>
        <v>6</v>
      </c>
      <c r="I15" s="50">
        <f t="shared" si="2"/>
        <v>6</v>
      </c>
      <c r="J15" s="50">
        <f t="shared" si="2"/>
        <v>6</v>
      </c>
      <c r="K15" s="50">
        <f t="shared" si="2"/>
        <v>4</v>
      </c>
      <c r="L15" s="50">
        <f t="shared" si="2"/>
        <v>6</v>
      </c>
      <c r="M15" s="50">
        <f t="shared" si="2"/>
        <v>6</v>
      </c>
      <c r="N15" s="50">
        <f t="shared" si="2"/>
        <v>5</v>
      </c>
      <c r="O15" s="50">
        <f t="shared" si="2"/>
        <v>7</v>
      </c>
      <c r="P15" s="50">
        <f t="shared" si="2"/>
        <v>7</v>
      </c>
      <c r="Q15" s="50">
        <f t="shared" si="2"/>
        <v>4</v>
      </c>
      <c r="R15" s="50">
        <f t="shared" si="2"/>
        <v>6</v>
      </c>
      <c r="S15" s="50">
        <f t="shared" si="2"/>
        <v>5</v>
      </c>
      <c r="T15" s="50">
        <f t="shared" si="2"/>
        <v>2</v>
      </c>
      <c r="U15" s="50">
        <f t="shared" si="2"/>
        <v>0</v>
      </c>
      <c r="V15" s="50">
        <f t="shared" si="2"/>
        <v>86</v>
      </c>
      <c r="W15" s="72"/>
      <c r="X15" s="73"/>
      <c r="Y15" s="50">
        <f>Y21+Y23+Y25+Y27</f>
        <v>3</v>
      </c>
      <c r="Z15" s="50">
        <f aca="true" t="shared" si="3" ref="Z15:AW15">Z21+Z23+Z25+Z27</f>
        <v>3</v>
      </c>
      <c r="AA15" s="50">
        <f t="shared" si="3"/>
        <v>4</v>
      </c>
      <c r="AB15" s="50">
        <f t="shared" si="3"/>
        <v>3</v>
      </c>
      <c r="AC15" s="50">
        <f t="shared" si="3"/>
        <v>3</v>
      </c>
      <c r="AD15" s="50">
        <f t="shared" si="3"/>
        <v>4</v>
      </c>
      <c r="AE15" s="50">
        <f t="shared" si="3"/>
        <v>4</v>
      </c>
      <c r="AF15" s="50">
        <f t="shared" si="3"/>
        <v>4</v>
      </c>
      <c r="AG15" s="50">
        <f t="shared" si="3"/>
        <v>4</v>
      </c>
      <c r="AH15" s="50">
        <f t="shared" si="3"/>
        <v>4</v>
      </c>
      <c r="AI15" s="50">
        <f t="shared" si="3"/>
        <v>4</v>
      </c>
      <c r="AJ15" s="50">
        <f t="shared" si="3"/>
        <v>6</v>
      </c>
      <c r="AK15" s="50">
        <f t="shared" si="3"/>
        <v>4</v>
      </c>
      <c r="AL15" s="50">
        <f t="shared" si="3"/>
        <v>5</v>
      </c>
      <c r="AM15" s="50">
        <f t="shared" si="3"/>
        <v>4</v>
      </c>
      <c r="AN15" s="50">
        <f t="shared" si="3"/>
        <v>5</v>
      </c>
      <c r="AO15" s="50">
        <f t="shared" si="3"/>
        <v>4</v>
      </c>
      <c r="AP15" s="50">
        <f t="shared" si="3"/>
        <v>4</v>
      </c>
      <c r="AQ15" s="50">
        <f t="shared" si="3"/>
        <v>3</v>
      </c>
      <c r="AR15" s="50">
        <f t="shared" si="3"/>
        <v>3</v>
      </c>
      <c r="AS15" s="50">
        <f t="shared" si="3"/>
        <v>1</v>
      </c>
      <c r="AT15" s="50">
        <f t="shared" si="3"/>
        <v>1</v>
      </c>
      <c r="AU15" s="50">
        <f t="shared" si="3"/>
        <v>1</v>
      </c>
      <c r="AV15" s="50">
        <f t="shared" si="3"/>
        <v>1</v>
      </c>
      <c r="AW15" s="50">
        <f t="shared" si="3"/>
        <v>82</v>
      </c>
      <c r="AX15" s="119"/>
      <c r="AY15" s="120"/>
      <c r="AZ15" s="120"/>
      <c r="BA15" s="120"/>
      <c r="BB15" s="120"/>
      <c r="BC15" s="120"/>
      <c r="BD15" s="120"/>
      <c r="BE15" s="120"/>
      <c r="BF15" s="120"/>
      <c r="BG15" s="57">
        <f aca="true" t="shared" si="4" ref="BG15:BG23">SUM(V15+AW15)</f>
        <v>168</v>
      </c>
    </row>
    <row r="16" spans="1:59" ht="15">
      <c r="A16" s="30"/>
      <c r="B16" s="629" t="s">
        <v>11</v>
      </c>
      <c r="C16" s="630" t="s">
        <v>12</v>
      </c>
      <c r="D16" s="159" t="s">
        <v>44</v>
      </c>
      <c r="E16" s="55">
        <v>2</v>
      </c>
      <c r="F16" s="47">
        <v>4</v>
      </c>
      <c r="G16" s="47">
        <v>2</v>
      </c>
      <c r="H16" s="47">
        <v>4</v>
      </c>
      <c r="I16" s="47">
        <v>2</v>
      </c>
      <c r="J16" s="47">
        <v>4</v>
      </c>
      <c r="K16" s="47">
        <v>2</v>
      </c>
      <c r="L16" s="47">
        <v>4</v>
      </c>
      <c r="M16" s="47">
        <v>2</v>
      </c>
      <c r="N16" s="47">
        <v>4</v>
      </c>
      <c r="O16" s="47">
        <v>2</v>
      </c>
      <c r="P16" s="47">
        <v>4</v>
      </c>
      <c r="Q16" s="47">
        <v>2</v>
      </c>
      <c r="R16" s="47">
        <v>4</v>
      </c>
      <c r="S16" s="47">
        <v>2</v>
      </c>
      <c r="T16" s="47">
        <v>4</v>
      </c>
      <c r="U16" s="43"/>
      <c r="V16" s="161">
        <f aca="true" t="shared" si="5" ref="V16:V30">SUM(E16:U16)</f>
        <v>48</v>
      </c>
      <c r="W16" s="70" t="s">
        <v>95</v>
      </c>
      <c r="X16" s="71" t="s">
        <v>95</v>
      </c>
      <c r="Y16" s="55"/>
      <c r="Z16" s="47"/>
      <c r="AA16" s="55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141"/>
      <c r="AV16" s="43"/>
      <c r="AW16" s="161"/>
      <c r="AX16" s="121" t="s">
        <v>95</v>
      </c>
      <c r="AY16" s="122" t="s">
        <v>95</v>
      </c>
      <c r="AZ16" s="122" t="s">
        <v>95</v>
      </c>
      <c r="BA16" s="122" t="s">
        <v>95</v>
      </c>
      <c r="BB16" s="122" t="s">
        <v>95</v>
      </c>
      <c r="BC16" s="122" t="s">
        <v>95</v>
      </c>
      <c r="BD16" s="122" t="s">
        <v>95</v>
      </c>
      <c r="BE16" s="122" t="s">
        <v>95</v>
      </c>
      <c r="BF16" s="165" t="s">
        <v>95</v>
      </c>
      <c r="BG16" s="168">
        <f t="shared" si="4"/>
        <v>48</v>
      </c>
    </row>
    <row r="17" spans="1:59" ht="15">
      <c r="A17" s="30"/>
      <c r="B17" s="576"/>
      <c r="C17" s="617"/>
      <c r="D17" s="34" t="s">
        <v>45</v>
      </c>
      <c r="E17" s="18"/>
      <c r="F17" s="17"/>
      <c r="G17" s="17">
        <v>2</v>
      </c>
      <c r="H17" s="17"/>
      <c r="I17" s="17"/>
      <c r="J17" s="17">
        <v>2</v>
      </c>
      <c r="K17" s="17"/>
      <c r="L17" s="17"/>
      <c r="M17" s="17">
        <v>2</v>
      </c>
      <c r="N17" s="17"/>
      <c r="O17" s="17"/>
      <c r="P17" s="17">
        <v>2</v>
      </c>
      <c r="Q17" s="17"/>
      <c r="R17" s="17"/>
      <c r="S17" s="17">
        <v>1</v>
      </c>
      <c r="T17" s="17">
        <v>1</v>
      </c>
      <c r="U17" s="60"/>
      <c r="V17" s="65">
        <f t="shared" si="5"/>
        <v>10</v>
      </c>
      <c r="W17" s="74" t="s">
        <v>95</v>
      </c>
      <c r="X17" s="75" t="s">
        <v>95</v>
      </c>
      <c r="Y17" s="66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42"/>
      <c r="AV17" s="60"/>
      <c r="AW17" s="68"/>
      <c r="AX17" s="121" t="s">
        <v>95</v>
      </c>
      <c r="AY17" s="122" t="s">
        <v>95</v>
      </c>
      <c r="AZ17" s="122" t="s">
        <v>95</v>
      </c>
      <c r="BA17" s="122" t="s">
        <v>95</v>
      </c>
      <c r="BB17" s="122" t="s">
        <v>95</v>
      </c>
      <c r="BC17" s="122" t="s">
        <v>95</v>
      </c>
      <c r="BD17" s="122" t="s">
        <v>95</v>
      </c>
      <c r="BE17" s="122" t="s">
        <v>95</v>
      </c>
      <c r="BF17" s="165" t="s">
        <v>95</v>
      </c>
      <c r="BG17" s="15">
        <f t="shared" si="4"/>
        <v>10</v>
      </c>
    </row>
    <row r="18" spans="1:59" ht="15">
      <c r="A18" s="30"/>
      <c r="B18" s="575" t="s">
        <v>13</v>
      </c>
      <c r="C18" s="616" t="s">
        <v>8</v>
      </c>
      <c r="D18" s="48" t="s">
        <v>44</v>
      </c>
      <c r="E18" s="44">
        <v>4</v>
      </c>
      <c r="F18" s="42">
        <v>2</v>
      </c>
      <c r="G18" s="42">
        <v>4</v>
      </c>
      <c r="H18" s="42">
        <v>2</v>
      </c>
      <c r="I18" s="42">
        <v>4</v>
      </c>
      <c r="J18" s="42">
        <v>2</v>
      </c>
      <c r="K18" s="42">
        <v>4</v>
      </c>
      <c r="L18" s="42">
        <v>2</v>
      </c>
      <c r="M18" s="42">
        <v>4</v>
      </c>
      <c r="N18" s="42">
        <v>2</v>
      </c>
      <c r="O18" s="42">
        <v>4</v>
      </c>
      <c r="P18" s="42">
        <v>2</v>
      </c>
      <c r="Q18" s="42">
        <v>2</v>
      </c>
      <c r="R18" s="42">
        <v>2</v>
      </c>
      <c r="S18" s="42">
        <v>2</v>
      </c>
      <c r="T18" s="42">
        <v>4</v>
      </c>
      <c r="U18" s="61">
        <v>2</v>
      </c>
      <c r="V18" s="64">
        <f t="shared" si="5"/>
        <v>48</v>
      </c>
      <c r="W18" s="74" t="s">
        <v>95</v>
      </c>
      <c r="X18" s="75" t="s">
        <v>95</v>
      </c>
      <c r="Y18" s="44"/>
      <c r="Z18" s="42"/>
      <c r="AA18" s="44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142"/>
      <c r="AV18" s="61"/>
      <c r="AW18" s="69"/>
      <c r="AX18" s="121" t="s">
        <v>95</v>
      </c>
      <c r="AY18" s="122" t="s">
        <v>95</v>
      </c>
      <c r="AZ18" s="122" t="s">
        <v>95</v>
      </c>
      <c r="BA18" s="122" t="s">
        <v>95</v>
      </c>
      <c r="BB18" s="122" t="s">
        <v>95</v>
      </c>
      <c r="BC18" s="122" t="s">
        <v>95</v>
      </c>
      <c r="BD18" s="122" t="s">
        <v>95</v>
      </c>
      <c r="BE18" s="122" t="s">
        <v>95</v>
      </c>
      <c r="BF18" s="165" t="s">
        <v>95</v>
      </c>
      <c r="BG18" s="45">
        <f t="shared" si="4"/>
        <v>48</v>
      </c>
    </row>
    <row r="19" spans="1:59" ht="15">
      <c r="A19" s="30"/>
      <c r="B19" s="576"/>
      <c r="C19" s="617"/>
      <c r="D19" s="34" t="s">
        <v>45</v>
      </c>
      <c r="E19" s="18"/>
      <c r="F19" s="17">
        <v>2</v>
      </c>
      <c r="G19" s="17"/>
      <c r="H19" s="17"/>
      <c r="I19" s="17">
        <v>2</v>
      </c>
      <c r="J19" s="17"/>
      <c r="K19" s="17"/>
      <c r="L19" s="17">
        <v>2</v>
      </c>
      <c r="M19" s="17"/>
      <c r="N19" s="17"/>
      <c r="O19" s="17">
        <v>2</v>
      </c>
      <c r="P19" s="17"/>
      <c r="Q19" s="17"/>
      <c r="R19" s="17">
        <v>2</v>
      </c>
      <c r="S19" s="17"/>
      <c r="T19" s="17"/>
      <c r="U19" s="60"/>
      <c r="V19" s="65">
        <f t="shared" si="5"/>
        <v>10</v>
      </c>
      <c r="W19" s="74" t="s">
        <v>95</v>
      </c>
      <c r="X19" s="75" t="s">
        <v>95</v>
      </c>
      <c r="Y19" s="66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42"/>
      <c r="AV19" s="60"/>
      <c r="AW19" s="68"/>
      <c r="AX19" s="121" t="s">
        <v>95</v>
      </c>
      <c r="AY19" s="122" t="s">
        <v>95</v>
      </c>
      <c r="AZ19" s="122" t="s">
        <v>95</v>
      </c>
      <c r="BA19" s="122" t="s">
        <v>95</v>
      </c>
      <c r="BB19" s="122" t="s">
        <v>95</v>
      </c>
      <c r="BC19" s="122" t="s">
        <v>95</v>
      </c>
      <c r="BD19" s="122" t="s">
        <v>95</v>
      </c>
      <c r="BE19" s="122" t="s">
        <v>95</v>
      </c>
      <c r="BF19" s="165" t="s">
        <v>95</v>
      </c>
      <c r="BG19" s="15">
        <f t="shared" si="4"/>
        <v>10</v>
      </c>
    </row>
    <row r="20" spans="1:59" ht="15">
      <c r="A20" s="30"/>
      <c r="B20" s="575" t="s">
        <v>14</v>
      </c>
      <c r="C20" s="616" t="s">
        <v>15</v>
      </c>
      <c r="D20" s="48" t="s">
        <v>44</v>
      </c>
      <c r="E20" s="44">
        <v>2</v>
      </c>
      <c r="F20" s="42">
        <v>2</v>
      </c>
      <c r="G20" s="42">
        <v>2</v>
      </c>
      <c r="H20" s="42">
        <v>2</v>
      </c>
      <c r="I20" s="42">
        <v>2</v>
      </c>
      <c r="J20" s="42">
        <v>2</v>
      </c>
      <c r="K20" s="42">
        <v>2</v>
      </c>
      <c r="L20" s="42">
        <v>2</v>
      </c>
      <c r="M20" s="42">
        <v>2</v>
      </c>
      <c r="N20" s="42">
        <v>2</v>
      </c>
      <c r="O20" s="42">
        <v>2</v>
      </c>
      <c r="P20" s="42">
        <v>2</v>
      </c>
      <c r="Q20" s="42">
        <v>2</v>
      </c>
      <c r="R20" s="42">
        <v>2</v>
      </c>
      <c r="S20" s="42">
        <v>2</v>
      </c>
      <c r="T20" s="42"/>
      <c r="U20" s="61"/>
      <c r="V20" s="64">
        <f t="shared" si="5"/>
        <v>30</v>
      </c>
      <c r="W20" s="74" t="s">
        <v>95</v>
      </c>
      <c r="X20" s="75" t="s">
        <v>95</v>
      </c>
      <c r="Y20" s="44">
        <v>2</v>
      </c>
      <c r="Z20" s="42">
        <v>2</v>
      </c>
      <c r="AA20" s="44">
        <v>2</v>
      </c>
      <c r="AB20" s="42">
        <v>2</v>
      </c>
      <c r="AC20" s="42">
        <v>2</v>
      </c>
      <c r="AD20" s="42">
        <v>2</v>
      </c>
      <c r="AE20" s="42">
        <v>2</v>
      </c>
      <c r="AF20" s="42">
        <v>2</v>
      </c>
      <c r="AG20" s="42">
        <v>2</v>
      </c>
      <c r="AH20" s="42">
        <v>4</v>
      </c>
      <c r="AI20" s="42">
        <v>2</v>
      </c>
      <c r="AJ20" s="42">
        <v>2</v>
      </c>
      <c r="AK20" s="42">
        <v>2</v>
      </c>
      <c r="AL20" s="42">
        <v>4</v>
      </c>
      <c r="AM20" s="42">
        <v>2</v>
      </c>
      <c r="AN20" s="42">
        <v>2</v>
      </c>
      <c r="AO20" s="42">
        <v>2</v>
      </c>
      <c r="AP20" s="42">
        <v>4</v>
      </c>
      <c r="AQ20" s="42">
        <v>2</v>
      </c>
      <c r="AR20" s="42"/>
      <c r="AS20" s="42"/>
      <c r="AT20" s="42"/>
      <c r="AU20" s="142"/>
      <c r="AV20" s="61"/>
      <c r="AW20" s="69">
        <f aca="true" t="shared" si="6" ref="AW20:AW27">SUM(Y20:AV20)</f>
        <v>44</v>
      </c>
      <c r="AX20" s="121" t="s">
        <v>95</v>
      </c>
      <c r="AY20" s="122" t="s">
        <v>95</v>
      </c>
      <c r="AZ20" s="122" t="s">
        <v>95</v>
      </c>
      <c r="BA20" s="122" t="s">
        <v>95</v>
      </c>
      <c r="BB20" s="122" t="s">
        <v>95</v>
      </c>
      <c r="BC20" s="122" t="s">
        <v>95</v>
      </c>
      <c r="BD20" s="122" t="s">
        <v>95</v>
      </c>
      <c r="BE20" s="122" t="s">
        <v>95</v>
      </c>
      <c r="BF20" s="165" t="s">
        <v>95</v>
      </c>
      <c r="BG20" s="45">
        <f t="shared" si="4"/>
        <v>74</v>
      </c>
    </row>
    <row r="21" spans="1:59" ht="15">
      <c r="A21" s="30"/>
      <c r="B21" s="576"/>
      <c r="C21" s="617"/>
      <c r="D21" s="34" t="s">
        <v>45</v>
      </c>
      <c r="E21" s="18"/>
      <c r="F21" s="17"/>
      <c r="G21" s="17"/>
      <c r="H21" s="17">
        <v>2</v>
      </c>
      <c r="I21" s="17"/>
      <c r="J21" s="17"/>
      <c r="K21" s="17"/>
      <c r="L21" s="17"/>
      <c r="M21" s="17">
        <v>1</v>
      </c>
      <c r="N21" s="17">
        <v>1</v>
      </c>
      <c r="O21" s="17">
        <v>1</v>
      </c>
      <c r="P21" s="17">
        <v>2</v>
      </c>
      <c r="Q21" s="17"/>
      <c r="R21" s="17"/>
      <c r="S21" s="17"/>
      <c r="T21" s="17"/>
      <c r="U21" s="60"/>
      <c r="V21" s="65">
        <f t="shared" si="5"/>
        <v>7</v>
      </c>
      <c r="W21" s="74" t="s">
        <v>95</v>
      </c>
      <c r="X21" s="75" t="s">
        <v>95</v>
      </c>
      <c r="Y21" s="66"/>
      <c r="Z21" s="17"/>
      <c r="AA21" s="18">
        <v>1</v>
      </c>
      <c r="AB21" s="17"/>
      <c r="AC21" s="17"/>
      <c r="AD21" s="17">
        <v>1</v>
      </c>
      <c r="AE21" s="17">
        <v>1</v>
      </c>
      <c r="AF21" s="17">
        <v>1</v>
      </c>
      <c r="AG21" s="17">
        <v>1</v>
      </c>
      <c r="AH21" s="17"/>
      <c r="AI21" s="17"/>
      <c r="AJ21" s="17"/>
      <c r="AK21" s="17"/>
      <c r="AL21" s="17">
        <v>1</v>
      </c>
      <c r="AM21" s="17">
        <v>1</v>
      </c>
      <c r="AN21" s="17"/>
      <c r="AO21" s="17">
        <v>1</v>
      </c>
      <c r="AP21" s="17">
        <v>1</v>
      </c>
      <c r="AQ21" s="17"/>
      <c r="AR21" s="17"/>
      <c r="AS21" s="17"/>
      <c r="AT21" s="17"/>
      <c r="AU21" s="142"/>
      <c r="AV21" s="60"/>
      <c r="AW21" s="68">
        <f t="shared" si="6"/>
        <v>9</v>
      </c>
      <c r="AX21" s="121" t="s">
        <v>95</v>
      </c>
      <c r="AY21" s="122" t="s">
        <v>95</v>
      </c>
      <c r="AZ21" s="122" t="s">
        <v>95</v>
      </c>
      <c r="BA21" s="122" t="s">
        <v>95</v>
      </c>
      <c r="BB21" s="122" t="s">
        <v>95</v>
      </c>
      <c r="BC21" s="122" t="s">
        <v>95</v>
      </c>
      <c r="BD21" s="122" t="s">
        <v>95</v>
      </c>
      <c r="BE21" s="122" t="s">
        <v>95</v>
      </c>
      <c r="BF21" s="165" t="s">
        <v>95</v>
      </c>
      <c r="BG21" s="15">
        <f t="shared" si="4"/>
        <v>16</v>
      </c>
    </row>
    <row r="22" spans="1:59" ht="15">
      <c r="A22" s="30"/>
      <c r="B22" s="575" t="s">
        <v>16</v>
      </c>
      <c r="C22" s="616" t="s">
        <v>7</v>
      </c>
      <c r="D22" s="48" t="s">
        <v>44</v>
      </c>
      <c r="E22" s="44">
        <v>2</v>
      </c>
      <c r="F22" s="42">
        <v>2</v>
      </c>
      <c r="G22" s="42">
        <v>2</v>
      </c>
      <c r="H22" s="42">
        <v>2</v>
      </c>
      <c r="I22" s="42">
        <v>2</v>
      </c>
      <c r="J22" s="42">
        <v>2</v>
      </c>
      <c r="K22" s="42">
        <v>2</v>
      </c>
      <c r="L22" s="42">
        <v>2</v>
      </c>
      <c r="M22" s="42">
        <v>2</v>
      </c>
      <c r="N22" s="42">
        <v>2</v>
      </c>
      <c r="O22" s="42">
        <v>2</v>
      </c>
      <c r="P22" s="42">
        <v>2</v>
      </c>
      <c r="Q22" s="42">
        <v>2</v>
      </c>
      <c r="R22" s="42">
        <v>2</v>
      </c>
      <c r="S22" s="42">
        <v>2</v>
      </c>
      <c r="T22" s="42"/>
      <c r="U22" s="61"/>
      <c r="V22" s="64">
        <f t="shared" si="5"/>
        <v>30</v>
      </c>
      <c r="W22" s="74" t="s">
        <v>95</v>
      </c>
      <c r="X22" s="75" t="s">
        <v>95</v>
      </c>
      <c r="Y22" s="44">
        <v>2</v>
      </c>
      <c r="Z22" s="42">
        <v>2</v>
      </c>
      <c r="AA22" s="44">
        <v>2</v>
      </c>
      <c r="AB22" s="42">
        <v>2</v>
      </c>
      <c r="AC22" s="42">
        <v>2</v>
      </c>
      <c r="AD22" s="42">
        <v>2</v>
      </c>
      <c r="AE22" s="42">
        <v>2</v>
      </c>
      <c r="AF22" s="42">
        <v>2</v>
      </c>
      <c r="AG22" s="42">
        <v>2</v>
      </c>
      <c r="AH22" s="42">
        <v>2</v>
      </c>
      <c r="AI22" s="42">
        <v>2</v>
      </c>
      <c r="AJ22" s="42">
        <v>4</v>
      </c>
      <c r="AK22" s="42">
        <v>2</v>
      </c>
      <c r="AL22" s="42">
        <v>2</v>
      </c>
      <c r="AM22" s="42">
        <v>2</v>
      </c>
      <c r="AN22" s="42">
        <v>4</v>
      </c>
      <c r="AO22" s="42">
        <v>2</v>
      </c>
      <c r="AP22" s="42">
        <v>2</v>
      </c>
      <c r="AQ22" s="42">
        <v>2</v>
      </c>
      <c r="AR22" s="42">
        <v>2</v>
      </c>
      <c r="AS22" s="42"/>
      <c r="AT22" s="42"/>
      <c r="AU22" s="142"/>
      <c r="AV22" s="61"/>
      <c r="AW22" s="69">
        <f t="shared" si="6"/>
        <v>44</v>
      </c>
      <c r="AX22" s="121" t="s">
        <v>95</v>
      </c>
      <c r="AY22" s="122" t="s">
        <v>95</v>
      </c>
      <c r="AZ22" s="122" t="s">
        <v>95</v>
      </c>
      <c r="BA22" s="122" t="s">
        <v>95</v>
      </c>
      <c r="BB22" s="122" t="s">
        <v>95</v>
      </c>
      <c r="BC22" s="122" t="s">
        <v>95</v>
      </c>
      <c r="BD22" s="122" t="s">
        <v>95</v>
      </c>
      <c r="BE22" s="122" t="s">
        <v>95</v>
      </c>
      <c r="BF22" s="165" t="s">
        <v>95</v>
      </c>
      <c r="BG22" s="45">
        <f t="shared" si="4"/>
        <v>74</v>
      </c>
    </row>
    <row r="23" spans="1:59" ht="15">
      <c r="A23" s="30"/>
      <c r="B23" s="576"/>
      <c r="C23" s="617"/>
      <c r="D23" s="34" t="s">
        <v>45</v>
      </c>
      <c r="E23" s="18">
        <v>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/>
      <c r="U23" s="60"/>
      <c r="V23" s="65">
        <f t="shared" si="5"/>
        <v>30</v>
      </c>
      <c r="W23" s="74" t="s">
        <v>95</v>
      </c>
      <c r="X23" s="75" t="s">
        <v>95</v>
      </c>
      <c r="Y23" s="66">
        <v>2</v>
      </c>
      <c r="Z23" s="17">
        <v>2</v>
      </c>
      <c r="AA23" s="18">
        <v>2</v>
      </c>
      <c r="AB23" s="17">
        <v>2</v>
      </c>
      <c r="AC23" s="17">
        <v>2</v>
      </c>
      <c r="AD23" s="17">
        <v>2</v>
      </c>
      <c r="AE23" s="17">
        <v>2</v>
      </c>
      <c r="AF23" s="17">
        <v>2</v>
      </c>
      <c r="AG23" s="17">
        <v>2</v>
      </c>
      <c r="AH23" s="17">
        <v>2</v>
      </c>
      <c r="AI23" s="17">
        <v>2</v>
      </c>
      <c r="AJ23" s="17">
        <v>4</v>
      </c>
      <c r="AK23" s="17">
        <v>2</v>
      </c>
      <c r="AL23" s="17">
        <v>2</v>
      </c>
      <c r="AM23" s="17">
        <v>2</v>
      </c>
      <c r="AN23" s="17">
        <v>4</v>
      </c>
      <c r="AO23" s="17">
        <v>2</v>
      </c>
      <c r="AP23" s="17">
        <v>2</v>
      </c>
      <c r="AQ23" s="17">
        <v>2</v>
      </c>
      <c r="AR23" s="17">
        <v>2</v>
      </c>
      <c r="AS23" s="17"/>
      <c r="AT23" s="17"/>
      <c r="AU23" s="142"/>
      <c r="AV23" s="60"/>
      <c r="AW23" s="68">
        <f t="shared" si="6"/>
        <v>44</v>
      </c>
      <c r="AX23" s="121" t="s">
        <v>95</v>
      </c>
      <c r="AY23" s="122" t="s">
        <v>95</v>
      </c>
      <c r="AZ23" s="122" t="s">
        <v>95</v>
      </c>
      <c r="BA23" s="122" t="s">
        <v>95</v>
      </c>
      <c r="BB23" s="122" t="s">
        <v>95</v>
      </c>
      <c r="BC23" s="122" t="s">
        <v>95</v>
      </c>
      <c r="BD23" s="122" t="s">
        <v>95</v>
      </c>
      <c r="BE23" s="122" t="s">
        <v>95</v>
      </c>
      <c r="BF23" s="165" t="s">
        <v>95</v>
      </c>
      <c r="BG23" s="15">
        <f t="shared" si="4"/>
        <v>74</v>
      </c>
    </row>
    <row r="24" spans="1:59" ht="15">
      <c r="A24" s="30"/>
      <c r="B24" s="23" t="s">
        <v>98</v>
      </c>
      <c r="C24" s="157" t="s">
        <v>88</v>
      </c>
      <c r="D24" s="48" t="s">
        <v>44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59"/>
      <c r="V24" s="64">
        <f t="shared" si="5"/>
        <v>0</v>
      </c>
      <c r="W24" s="74" t="s">
        <v>95</v>
      </c>
      <c r="X24" s="75" t="s">
        <v>95</v>
      </c>
      <c r="Y24" s="44"/>
      <c r="Z24" s="42"/>
      <c r="AA24" s="44"/>
      <c r="AB24" s="42"/>
      <c r="AC24" s="42"/>
      <c r="AD24" s="42"/>
      <c r="AE24" s="42"/>
      <c r="AF24" s="42"/>
      <c r="AG24" s="42">
        <v>2</v>
      </c>
      <c r="AH24" s="42">
        <v>2</v>
      </c>
      <c r="AI24" s="42">
        <v>2</v>
      </c>
      <c r="AJ24" s="42">
        <v>2</v>
      </c>
      <c r="AK24" s="42">
        <v>2</v>
      </c>
      <c r="AL24" s="42">
        <v>2</v>
      </c>
      <c r="AM24" s="42">
        <v>2</v>
      </c>
      <c r="AN24" s="42">
        <v>2</v>
      </c>
      <c r="AO24" s="42">
        <v>2</v>
      </c>
      <c r="AP24" s="42">
        <v>2</v>
      </c>
      <c r="AQ24" s="42">
        <v>2</v>
      </c>
      <c r="AR24" s="42">
        <v>2</v>
      </c>
      <c r="AS24" s="42">
        <v>2</v>
      </c>
      <c r="AT24" s="42">
        <v>2</v>
      </c>
      <c r="AU24" s="142">
        <v>2</v>
      </c>
      <c r="AV24" s="61">
        <v>2</v>
      </c>
      <c r="AW24" s="69">
        <f t="shared" si="6"/>
        <v>32</v>
      </c>
      <c r="AX24" s="121" t="s">
        <v>95</v>
      </c>
      <c r="AY24" s="122" t="s">
        <v>95</v>
      </c>
      <c r="AZ24" s="122" t="s">
        <v>95</v>
      </c>
      <c r="BA24" s="122" t="s">
        <v>95</v>
      </c>
      <c r="BB24" s="122" t="s">
        <v>95</v>
      </c>
      <c r="BC24" s="122" t="s">
        <v>95</v>
      </c>
      <c r="BD24" s="122" t="s">
        <v>95</v>
      </c>
      <c r="BE24" s="122" t="s">
        <v>95</v>
      </c>
      <c r="BF24" s="165" t="s">
        <v>95</v>
      </c>
      <c r="BG24" s="45">
        <f>V24</f>
        <v>0</v>
      </c>
    </row>
    <row r="25" spans="1:59" ht="15">
      <c r="A25" s="30"/>
      <c r="B25" s="23"/>
      <c r="C25" s="157" t="s">
        <v>50</v>
      </c>
      <c r="D25" s="34" t="s">
        <v>45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62"/>
      <c r="V25" s="65">
        <f t="shared" si="5"/>
        <v>0</v>
      </c>
      <c r="W25" s="74" t="s">
        <v>95</v>
      </c>
      <c r="X25" s="75" t="s">
        <v>95</v>
      </c>
      <c r="Y25" s="66"/>
      <c r="Z25" s="17"/>
      <c r="AA25" s="18"/>
      <c r="AB25" s="17"/>
      <c r="AC25" s="17"/>
      <c r="AD25" s="17"/>
      <c r="AE25" s="17"/>
      <c r="AF25" s="17"/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>
        <v>1</v>
      </c>
      <c r="AM25" s="17">
        <v>1</v>
      </c>
      <c r="AN25" s="17">
        <v>1</v>
      </c>
      <c r="AO25" s="17">
        <v>1</v>
      </c>
      <c r="AP25" s="17">
        <v>1</v>
      </c>
      <c r="AQ25" s="17">
        <v>1</v>
      </c>
      <c r="AR25" s="17">
        <v>1</v>
      </c>
      <c r="AS25" s="17">
        <v>1</v>
      </c>
      <c r="AT25" s="17">
        <v>1</v>
      </c>
      <c r="AU25" s="142">
        <v>1</v>
      </c>
      <c r="AV25" s="60">
        <v>1</v>
      </c>
      <c r="AW25" s="68">
        <f t="shared" si="6"/>
        <v>16</v>
      </c>
      <c r="AX25" s="121" t="s">
        <v>95</v>
      </c>
      <c r="AY25" s="122" t="s">
        <v>95</v>
      </c>
      <c r="AZ25" s="122" t="s">
        <v>95</v>
      </c>
      <c r="BA25" s="122" t="s">
        <v>95</v>
      </c>
      <c r="BB25" s="122" t="s">
        <v>95</v>
      </c>
      <c r="BC25" s="122" t="s">
        <v>95</v>
      </c>
      <c r="BD25" s="122" t="s">
        <v>95</v>
      </c>
      <c r="BE25" s="122" t="s">
        <v>95</v>
      </c>
      <c r="BF25" s="165" t="s">
        <v>95</v>
      </c>
      <c r="BG25" s="15">
        <f>V25</f>
        <v>0</v>
      </c>
    </row>
    <row r="26" spans="1:59" ht="15">
      <c r="A26" s="30"/>
      <c r="B26" s="27" t="s">
        <v>77</v>
      </c>
      <c r="C26" s="158" t="s">
        <v>78</v>
      </c>
      <c r="D26" s="48" t="s">
        <v>44</v>
      </c>
      <c r="E26" s="44">
        <v>2</v>
      </c>
      <c r="F26" s="44">
        <v>2</v>
      </c>
      <c r="G26" s="44">
        <v>2</v>
      </c>
      <c r="H26" s="44">
        <v>2</v>
      </c>
      <c r="I26" s="44">
        <v>2</v>
      </c>
      <c r="J26" s="44">
        <v>2</v>
      </c>
      <c r="K26" s="44">
        <v>2</v>
      </c>
      <c r="L26" s="44">
        <v>2</v>
      </c>
      <c r="M26" s="44">
        <v>2</v>
      </c>
      <c r="N26" s="44">
        <v>2</v>
      </c>
      <c r="O26" s="44">
        <v>2</v>
      </c>
      <c r="P26" s="44">
        <v>2</v>
      </c>
      <c r="Q26" s="44">
        <v>2</v>
      </c>
      <c r="R26" s="44">
        <v>2</v>
      </c>
      <c r="S26" s="44">
        <v>2</v>
      </c>
      <c r="T26" s="44">
        <v>2</v>
      </c>
      <c r="U26" s="59"/>
      <c r="V26" s="64">
        <f t="shared" si="5"/>
        <v>32</v>
      </c>
      <c r="W26" s="74" t="s">
        <v>95</v>
      </c>
      <c r="X26" s="75" t="s">
        <v>95</v>
      </c>
      <c r="Y26" s="44">
        <v>2</v>
      </c>
      <c r="Z26" s="42">
        <v>2</v>
      </c>
      <c r="AA26" s="44">
        <v>2</v>
      </c>
      <c r="AB26" s="42">
        <v>2</v>
      </c>
      <c r="AC26" s="42">
        <v>2</v>
      </c>
      <c r="AD26" s="42">
        <v>2</v>
      </c>
      <c r="AE26" s="42">
        <v>2</v>
      </c>
      <c r="AF26" s="42">
        <v>2</v>
      </c>
      <c r="AG26" s="42">
        <v>2</v>
      </c>
      <c r="AH26" s="42">
        <v>2</v>
      </c>
      <c r="AI26" s="42">
        <v>2</v>
      </c>
      <c r="AJ26" s="42">
        <v>2</v>
      </c>
      <c r="AK26" s="42">
        <v>2</v>
      </c>
      <c r="AL26" s="42">
        <v>2</v>
      </c>
      <c r="AM26" s="42">
        <v>2</v>
      </c>
      <c r="AN26" s="42">
        <v>2</v>
      </c>
      <c r="AO26" s="175"/>
      <c r="AP26" s="42"/>
      <c r="AQ26" s="42"/>
      <c r="AR26" s="42"/>
      <c r="AS26" s="42"/>
      <c r="AT26" s="42"/>
      <c r="AU26" s="142"/>
      <c r="AV26" s="180"/>
      <c r="AW26" s="69">
        <f t="shared" si="6"/>
        <v>32</v>
      </c>
      <c r="AX26" s="121" t="s">
        <v>95</v>
      </c>
      <c r="AY26" s="122" t="s">
        <v>95</v>
      </c>
      <c r="AZ26" s="122" t="s">
        <v>95</v>
      </c>
      <c r="BA26" s="122" t="s">
        <v>95</v>
      </c>
      <c r="BB26" s="122" t="s">
        <v>95</v>
      </c>
      <c r="BC26" s="122" t="s">
        <v>95</v>
      </c>
      <c r="BD26" s="122" t="s">
        <v>95</v>
      </c>
      <c r="BE26" s="122" t="s">
        <v>95</v>
      </c>
      <c r="BF26" s="165" t="s">
        <v>95</v>
      </c>
      <c r="BG26" s="45">
        <f>V26+AW26</f>
        <v>64</v>
      </c>
    </row>
    <row r="27" spans="1:59" ht="15">
      <c r="A27" s="30"/>
      <c r="B27" s="23"/>
      <c r="C27" s="157"/>
      <c r="D27" s="131" t="s">
        <v>45</v>
      </c>
      <c r="E27" s="79">
        <v>1</v>
      </c>
      <c r="F27" s="79">
        <v>1</v>
      </c>
      <c r="G27" s="79">
        <v>1</v>
      </c>
      <c r="H27" s="79">
        <v>1</v>
      </c>
      <c r="I27" s="79">
        <v>1</v>
      </c>
      <c r="J27" s="79">
        <v>1</v>
      </c>
      <c r="K27" s="79">
        <v>1</v>
      </c>
      <c r="L27" s="79">
        <v>1</v>
      </c>
      <c r="M27" s="79">
        <v>0</v>
      </c>
      <c r="N27" s="79">
        <v>1</v>
      </c>
      <c r="O27" s="79">
        <v>1</v>
      </c>
      <c r="P27" s="79">
        <v>0</v>
      </c>
      <c r="Q27" s="79">
        <v>1</v>
      </c>
      <c r="R27" s="79">
        <v>1</v>
      </c>
      <c r="S27" s="79">
        <v>1</v>
      </c>
      <c r="T27" s="79"/>
      <c r="U27" s="80"/>
      <c r="V27" s="81">
        <f t="shared" si="5"/>
        <v>13</v>
      </c>
      <c r="W27" s="152" t="s">
        <v>95</v>
      </c>
      <c r="X27" s="153" t="s">
        <v>95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1</v>
      </c>
      <c r="AE27" s="88">
        <v>1</v>
      </c>
      <c r="AF27" s="88">
        <v>1</v>
      </c>
      <c r="AG27" s="88">
        <v>0</v>
      </c>
      <c r="AH27" s="88">
        <v>1</v>
      </c>
      <c r="AI27" s="88">
        <v>1</v>
      </c>
      <c r="AJ27" s="88">
        <v>1</v>
      </c>
      <c r="AK27" s="88">
        <v>1</v>
      </c>
      <c r="AL27" s="88">
        <v>1</v>
      </c>
      <c r="AM27" s="88">
        <v>0</v>
      </c>
      <c r="AN27" s="88">
        <v>0</v>
      </c>
      <c r="AO27" s="88"/>
      <c r="AP27" s="88"/>
      <c r="AQ27" s="88"/>
      <c r="AR27" s="88"/>
      <c r="AS27" s="88"/>
      <c r="AT27" s="88"/>
      <c r="AU27" s="143"/>
      <c r="AV27" s="89"/>
      <c r="AW27" s="93">
        <f t="shared" si="6"/>
        <v>13</v>
      </c>
      <c r="AX27" s="154" t="s">
        <v>95</v>
      </c>
      <c r="AY27" s="155" t="s">
        <v>95</v>
      </c>
      <c r="AZ27" s="155" t="s">
        <v>95</v>
      </c>
      <c r="BA27" s="155" t="s">
        <v>95</v>
      </c>
      <c r="BB27" s="155" t="s">
        <v>95</v>
      </c>
      <c r="BC27" s="155" t="s">
        <v>95</v>
      </c>
      <c r="BD27" s="155" t="s">
        <v>95</v>
      </c>
      <c r="BE27" s="155" t="s">
        <v>95</v>
      </c>
      <c r="BF27" s="166" t="s">
        <v>95</v>
      </c>
      <c r="BG27" s="94"/>
    </row>
    <row r="28" spans="1:59" ht="15">
      <c r="A28" s="30"/>
      <c r="B28" s="575" t="s">
        <v>99</v>
      </c>
      <c r="C28" s="632" t="s">
        <v>97</v>
      </c>
      <c r="D28" s="48" t="s">
        <v>44</v>
      </c>
      <c r="E28" s="44">
        <v>2</v>
      </c>
      <c r="F28" s="42">
        <v>2</v>
      </c>
      <c r="G28" s="42">
        <v>2</v>
      </c>
      <c r="H28" s="42">
        <v>2</v>
      </c>
      <c r="I28" s="42">
        <v>2</v>
      </c>
      <c r="J28" s="42">
        <v>2</v>
      </c>
      <c r="K28" s="42">
        <v>2</v>
      </c>
      <c r="L28" s="42">
        <v>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61"/>
      <c r="V28" s="69">
        <f>SUM(E28:U28)</f>
        <v>32</v>
      </c>
      <c r="W28" s="163"/>
      <c r="X28" s="164"/>
      <c r="Y28" s="44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142"/>
      <c r="AV28" s="61"/>
      <c r="AW28" s="69"/>
      <c r="AX28" s="160"/>
      <c r="AY28" s="156"/>
      <c r="AZ28" s="156"/>
      <c r="BA28" s="156"/>
      <c r="BB28" s="156"/>
      <c r="BC28" s="156"/>
      <c r="BD28" s="156"/>
      <c r="BE28" s="156"/>
      <c r="BF28" s="167"/>
      <c r="BG28" s="170"/>
    </row>
    <row r="29" spans="1:59" ht="15.75" thickBot="1">
      <c r="A29" s="30"/>
      <c r="B29" s="631"/>
      <c r="C29" s="633"/>
      <c r="D29" s="131" t="s">
        <v>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148">
        <v>1</v>
      </c>
      <c r="L29" s="148">
        <v>1</v>
      </c>
      <c r="M29" s="148">
        <v>1</v>
      </c>
      <c r="N29" s="148">
        <v>1</v>
      </c>
      <c r="O29" s="148">
        <v>1</v>
      </c>
      <c r="P29" s="148">
        <v>1</v>
      </c>
      <c r="Q29" s="148">
        <v>1</v>
      </c>
      <c r="R29" s="148">
        <v>1</v>
      </c>
      <c r="S29" s="148">
        <v>1</v>
      </c>
      <c r="T29" s="148">
        <v>1</v>
      </c>
      <c r="U29" s="19"/>
      <c r="V29" s="162">
        <f>SUM(E29:U29)</f>
        <v>16</v>
      </c>
      <c r="W29" s="72"/>
      <c r="X29" s="73"/>
      <c r="Y29" s="149"/>
      <c r="Z29" s="150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51"/>
      <c r="AV29" s="19"/>
      <c r="AW29" s="162"/>
      <c r="AX29" s="121"/>
      <c r="AY29" s="122"/>
      <c r="AZ29" s="122"/>
      <c r="BA29" s="122"/>
      <c r="BB29" s="122"/>
      <c r="BC29" s="122"/>
      <c r="BD29" s="122"/>
      <c r="BE29" s="122"/>
      <c r="BF29" s="165"/>
      <c r="BG29" s="169"/>
    </row>
    <row r="30" spans="1:59" ht="15" customHeight="1">
      <c r="A30" s="8"/>
      <c r="B30" s="604" t="s">
        <v>17</v>
      </c>
      <c r="C30" s="606" t="s">
        <v>18</v>
      </c>
      <c r="D30" s="76" t="s">
        <v>44</v>
      </c>
      <c r="E30" s="82">
        <f aca="true" t="shared" si="7" ref="E30:U30">E32+E34</f>
        <v>6</v>
      </c>
      <c r="F30" s="82">
        <f t="shared" si="7"/>
        <v>4</v>
      </c>
      <c r="G30" s="82">
        <f t="shared" si="7"/>
        <v>8</v>
      </c>
      <c r="H30" s="82">
        <f t="shared" si="7"/>
        <v>4</v>
      </c>
      <c r="I30" s="82">
        <f t="shared" si="7"/>
        <v>8</v>
      </c>
      <c r="J30" s="82">
        <f t="shared" si="7"/>
        <v>4</v>
      </c>
      <c r="K30" s="82">
        <f t="shared" si="7"/>
        <v>8</v>
      </c>
      <c r="L30" s="82">
        <f t="shared" si="7"/>
        <v>4</v>
      </c>
      <c r="M30" s="82">
        <f t="shared" si="7"/>
        <v>8</v>
      </c>
      <c r="N30" s="82">
        <f t="shared" si="7"/>
        <v>4</v>
      </c>
      <c r="O30" s="82">
        <f t="shared" si="7"/>
        <v>6</v>
      </c>
      <c r="P30" s="82">
        <f t="shared" si="7"/>
        <v>4</v>
      </c>
      <c r="Q30" s="82">
        <f t="shared" si="7"/>
        <v>6</v>
      </c>
      <c r="R30" s="82">
        <f t="shared" si="7"/>
        <v>4</v>
      </c>
      <c r="S30" s="82">
        <f t="shared" si="7"/>
        <v>4</v>
      </c>
      <c r="T30" s="82">
        <f t="shared" si="7"/>
        <v>2</v>
      </c>
      <c r="U30" s="83">
        <f t="shared" si="7"/>
        <v>4</v>
      </c>
      <c r="V30" s="84">
        <f t="shared" si="5"/>
        <v>88</v>
      </c>
      <c r="W30" s="74" t="s">
        <v>95</v>
      </c>
      <c r="X30" s="75" t="s">
        <v>95</v>
      </c>
      <c r="Y30" s="90">
        <f>Y34</f>
        <v>2</v>
      </c>
      <c r="Z30" s="91">
        <f>SUM(Z34)</f>
        <v>2</v>
      </c>
      <c r="AA30" s="92">
        <f aca="true" t="shared" si="8" ref="AA30:AV30">SUM(AA34)</f>
        <v>2</v>
      </c>
      <c r="AB30" s="92">
        <f t="shared" si="8"/>
        <v>2</v>
      </c>
      <c r="AC30" s="92">
        <f t="shared" si="8"/>
        <v>2</v>
      </c>
      <c r="AD30" s="92">
        <f t="shared" si="8"/>
        <v>2</v>
      </c>
      <c r="AE30" s="92">
        <f t="shared" si="8"/>
        <v>2</v>
      </c>
      <c r="AF30" s="92">
        <f t="shared" si="8"/>
        <v>2</v>
      </c>
      <c r="AG30" s="92">
        <f t="shared" si="8"/>
        <v>2</v>
      </c>
      <c r="AH30" s="92">
        <f t="shared" si="8"/>
        <v>2</v>
      </c>
      <c r="AI30" s="92">
        <f t="shared" si="8"/>
        <v>2</v>
      </c>
      <c r="AJ30" s="92">
        <f t="shared" si="8"/>
        <v>2</v>
      </c>
      <c r="AK30" s="92">
        <f t="shared" si="8"/>
        <v>2</v>
      </c>
      <c r="AL30" s="92">
        <f t="shared" si="8"/>
        <v>2</v>
      </c>
      <c r="AM30" s="92">
        <f t="shared" si="8"/>
        <v>2</v>
      </c>
      <c r="AN30" s="92">
        <f t="shared" si="8"/>
        <v>2</v>
      </c>
      <c r="AO30" s="92">
        <f t="shared" si="8"/>
        <v>2</v>
      </c>
      <c r="AP30" s="92">
        <f t="shared" si="8"/>
        <v>2</v>
      </c>
      <c r="AQ30" s="92">
        <f t="shared" si="8"/>
        <v>2</v>
      </c>
      <c r="AR30" s="92">
        <f t="shared" si="8"/>
        <v>4</v>
      </c>
      <c r="AS30" s="92">
        <f t="shared" si="8"/>
        <v>4</v>
      </c>
      <c r="AT30" s="92">
        <f t="shared" si="8"/>
        <v>6</v>
      </c>
      <c r="AU30" s="92">
        <f t="shared" si="8"/>
        <v>0</v>
      </c>
      <c r="AV30" s="86">
        <f t="shared" si="8"/>
        <v>0</v>
      </c>
      <c r="AW30" s="84">
        <f>SUM(Y30:AV30)</f>
        <v>52</v>
      </c>
      <c r="AX30" s="121" t="s">
        <v>95</v>
      </c>
      <c r="AY30" s="122" t="s">
        <v>95</v>
      </c>
      <c r="AZ30" s="122" t="s">
        <v>95</v>
      </c>
      <c r="BA30" s="122" t="s">
        <v>95</v>
      </c>
      <c r="BB30" s="122" t="s">
        <v>95</v>
      </c>
      <c r="BC30" s="122" t="s">
        <v>95</v>
      </c>
      <c r="BD30" s="122" t="s">
        <v>95</v>
      </c>
      <c r="BE30" s="122" t="s">
        <v>95</v>
      </c>
      <c r="BF30" s="122" t="s">
        <v>95</v>
      </c>
      <c r="BG30" s="84">
        <f aca="true" t="shared" si="9" ref="BG30:BG35">SUM(V30+AW30)</f>
        <v>140</v>
      </c>
    </row>
    <row r="31" spans="1:59" ht="13.5" customHeight="1" thickBot="1">
      <c r="A31" s="8"/>
      <c r="B31" s="605"/>
      <c r="C31" s="607"/>
      <c r="D31" s="77" t="s">
        <v>45</v>
      </c>
      <c r="E31" s="85">
        <f aca="true" t="shared" si="10" ref="E31:V31">E33+E35</f>
        <v>3</v>
      </c>
      <c r="F31" s="85">
        <f t="shared" si="10"/>
        <v>2</v>
      </c>
      <c r="G31" s="85">
        <f t="shared" si="10"/>
        <v>4</v>
      </c>
      <c r="H31" s="85">
        <f t="shared" si="10"/>
        <v>2</v>
      </c>
      <c r="I31" s="85">
        <f t="shared" si="10"/>
        <v>4</v>
      </c>
      <c r="J31" s="85">
        <f t="shared" si="10"/>
        <v>2</v>
      </c>
      <c r="K31" s="85">
        <f t="shared" si="10"/>
        <v>4</v>
      </c>
      <c r="L31" s="85">
        <f t="shared" si="10"/>
        <v>2</v>
      </c>
      <c r="M31" s="85">
        <f t="shared" si="10"/>
        <v>4</v>
      </c>
      <c r="N31" s="85">
        <f t="shared" si="10"/>
        <v>2</v>
      </c>
      <c r="O31" s="85">
        <f t="shared" si="10"/>
        <v>3</v>
      </c>
      <c r="P31" s="85">
        <f t="shared" si="10"/>
        <v>2</v>
      </c>
      <c r="Q31" s="85">
        <f t="shared" si="10"/>
        <v>3</v>
      </c>
      <c r="R31" s="85">
        <f t="shared" si="10"/>
        <v>2</v>
      </c>
      <c r="S31" s="85">
        <f t="shared" si="10"/>
        <v>2</v>
      </c>
      <c r="T31" s="85">
        <f t="shared" si="10"/>
        <v>1</v>
      </c>
      <c r="U31" s="85">
        <f t="shared" si="10"/>
        <v>2</v>
      </c>
      <c r="V31" s="85">
        <f t="shared" si="10"/>
        <v>44</v>
      </c>
      <c r="W31" s="74" t="s">
        <v>95</v>
      </c>
      <c r="X31" s="75" t="s">
        <v>95</v>
      </c>
      <c r="Y31" s="85">
        <f aca="true" t="shared" si="11" ref="Y31:AW31">Y33+Y35</f>
        <v>1</v>
      </c>
      <c r="Z31" s="85">
        <f t="shared" si="11"/>
        <v>1</v>
      </c>
      <c r="AA31" s="85">
        <f t="shared" si="11"/>
        <v>1</v>
      </c>
      <c r="AB31" s="85">
        <f t="shared" si="11"/>
        <v>1</v>
      </c>
      <c r="AC31" s="85">
        <f t="shared" si="11"/>
        <v>1</v>
      </c>
      <c r="AD31" s="85">
        <f t="shared" si="11"/>
        <v>1</v>
      </c>
      <c r="AE31" s="85">
        <f t="shared" si="11"/>
        <v>1</v>
      </c>
      <c r="AF31" s="85">
        <f t="shared" si="11"/>
        <v>1</v>
      </c>
      <c r="AG31" s="85">
        <v>2</v>
      </c>
      <c r="AH31" s="85">
        <f t="shared" si="11"/>
        <v>1</v>
      </c>
      <c r="AI31" s="85">
        <f t="shared" si="11"/>
        <v>1</v>
      </c>
      <c r="AJ31" s="85">
        <f t="shared" si="11"/>
        <v>1</v>
      </c>
      <c r="AK31" s="85">
        <f t="shared" si="11"/>
        <v>1</v>
      </c>
      <c r="AL31" s="85">
        <f t="shared" si="11"/>
        <v>1</v>
      </c>
      <c r="AM31" s="85">
        <f t="shared" si="11"/>
        <v>1</v>
      </c>
      <c r="AN31" s="85">
        <f t="shared" si="11"/>
        <v>1</v>
      </c>
      <c r="AO31" s="85">
        <f t="shared" si="11"/>
        <v>1</v>
      </c>
      <c r="AP31" s="85">
        <f t="shared" si="11"/>
        <v>1</v>
      </c>
      <c r="AQ31" s="85">
        <f t="shared" si="11"/>
        <v>1</v>
      </c>
      <c r="AR31" s="85">
        <f t="shared" si="11"/>
        <v>2</v>
      </c>
      <c r="AS31" s="85">
        <f t="shared" si="11"/>
        <v>2</v>
      </c>
      <c r="AT31" s="85">
        <f t="shared" si="11"/>
        <v>3</v>
      </c>
      <c r="AU31" s="85">
        <f t="shared" si="11"/>
        <v>0</v>
      </c>
      <c r="AV31" s="85">
        <f t="shared" si="11"/>
        <v>0</v>
      </c>
      <c r="AW31" s="140">
        <f t="shared" si="11"/>
        <v>26</v>
      </c>
      <c r="AX31" s="121" t="s">
        <v>95</v>
      </c>
      <c r="AY31" s="122" t="s">
        <v>95</v>
      </c>
      <c r="AZ31" s="122" t="s">
        <v>95</v>
      </c>
      <c r="BA31" s="122" t="s">
        <v>95</v>
      </c>
      <c r="BB31" s="122" t="s">
        <v>95</v>
      </c>
      <c r="BC31" s="122" t="s">
        <v>95</v>
      </c>
      <c r="BD31" s="122" t="s">
        <v>95</v>
      </c>
      <c r="BE31" s="122" t="s">
        <v>95</v>
      </c>
      <c r="BF31" s="122" t="s">
        <v>95</v>
      </c>
      <c r="BG31" s="95">
        <f t="shared" si="9"/>
        <v>70</v>
      </c>
    </row>
    <row r="32" spans="1:59" ht="15">
      <c r="A32" s="618" t="s">
        <v>90</v>
      </c>
      <c r="B32" s="620" t="s">
        <v>19</v>
      </c>
      <c r="C32" s="621" t="s">
        <v>6</v>
      </c>
      <c r="D32" s="51" t="s">
        <v>44</v>
      </c>
      <c r="E32" s="208">
        <v>2</v>
      </c>
      <c r="F32" s="209">
        <v>2</v>
      </c>
      <c r="G32" s="209">
        <v>4</v>
      </c>
      <c r="H32" s="209">
        <v>2</v>
      </c>
      <c r="I32" s="209">
        <v>4</v>
      </c>
      <c r="J32" s="209">
        <v>2</v>
      </c>
      <c r="K32" s="209">
        <v>4</v>
      </c>
      <c r="L32" s="209">
        <v>2</v>
      </c>
      <c r="M32" s="209">
        <v>4</v>
      </c>
      <c r="N32" s="209">
        <v>2</v>
      </c>
      <c r="O32" s="209">
        <v>4</v>
      </c>
      <c r="P32" s="209">
        <v>2</v>
      </c>
      <c r="Q32" s="209">
        <v>2</v>
      </c>
      <c r="R32" s="209">
        <v>2</v>
      </c>
      <c r="S32" s="209">
        <v>2</v>
      </c>
      <c r="T32" s="209"/>
      <c r="U32" s="210"/>
      <c r="V32" s="64">
        <f>SUM(E32:U32)</f>
        <v>40</v>
      </c>
      <c r="W32" s="74" t="s">
        <v>95</v>
      </c>
      <c r="X32" s="75" t="s">
        <v>95</v>
      </c>
      <c r="Y32" s="55"/>
      <c r="Z32" s="47"/>
      <c r="AA32" s="5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141"/>
      <c r="AV32" s="43"/>
      <c r="AW32" s="64">
        <f>SUM(Z32:AV32)</f>
        <v>0</v>
      </c>
      <c r="AX32" s="121" t="s">
        <v>95</v>
      </c>
      <c r="AY32" s="122" t="s">
        <v>95</v>
      </c>
      <c r="AZ32" s="122" t="s">
        <v>95</v>
      </c>
      <c r="BA32" s="122" t="s">
        <v>95</v>
      </c>
      <c r="BB32" s="122" t="s">
        <v>95</v>
      </c>
      <c r="BC32" s="122" t="s">
        <v>95</v>
      </c>
      <c r="BD32" s="122" t="s">
        <v>95</v>
      </c>
      <c r="BE32" s="122" t="s">
        <v>95</v>
      </c>
      <c r="BF32" s="122" t="s">
        <v>95</v>
      </c>
      <c r="BG32" s="45">
        <f t="shared" si="9"/>
        <v>40</v>
      </c>
    </row>
    <row r="33" spans="1:59" ht="15">
      <c r="A33" s="618"/>
      <c r="B33" s="576"/>
      <c r="C33" s="622"/>
      <c r="D33" s="4" t="s">
        <v>45</v>
      </c>
      <c r="E33" s="16">
        <v>1</v>
      </c>
      <c r="F33" s="17">
        <v>1</v>
      </c>
      <c r="G33" s="17">
        <v>2</v>
      </c>
      <c r="H33" s="17">
        <v>1</v>
      </c>
      <c r="I33" s="17">
        <v>2</v>
      </c>
      <c r="J33" s="17">
        <v>1</v>
      </c>
      <c r="K33" s="17">
        <v>2</v>
      </c>
      <c r="L33" s="17">
        <v>1</v>
      </c>
      <c r="M33" s="17">
        <v>2</v>
      </c>
      <c r="N33" s="17">
        <v>1</v>
      </c>
      <c r="O33" s="17">
        <v>2</v>
      </c>
      <c r="P33" s="17">
        <v>1</v>
      </c>
      <c r="Q33" s="17">
        <v>1</v>
      </c>
      <c r="R33" s="17">
        <v>1</v>
      </c>
      <c r="S33" s="17">
        <v>1</v>
      </c>
      <c r="T33" s="17"/>
      <c r="U33" s="60"/>
      <c r="V33" s="65">
        <f>SUM(E33:U33)</f>
        <v>20</v>
      </c>
      <c r="W33" s="74" t="s">
        <v>95</v>
      </c>
      <c r="X33" s="75" t="s">
        <v>95</v>
      </c>
      <c r="Y33" s="66"/>
      <c r="Z33" s="17"/>
      <c r="AA33" s="18"/>
      <c r="AB33" s="17"/>
      <c r="AC33" s="17"/>
      <c r="AD33" s="17"/>
      <c r="AE33" s="17"/>
      <c r="AF33" s="17"/>
      <c r="AG33" s="17" t="s">
        <v>87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42"/>
      <c r="AV33" s="60"/>
      <c r="AW33" s="68">
        <f>SUM(Z33:AV33)</f>
        <v>0</v>
      </c>
      <c r="AX33" s="121" t="s">
        <v>95</v>
      </c>
      <c r="AY33" s="122" t="s">
        <v>95</v>
      </c>
      <c r="AZ33" s="122" t="s">
        <v>95</v>
      </c>
      <c r="BA33" s="122" t="s">
        <v>95</v>
      </c>
      <c r="BB33" s="122" t="s">
        <v>95</v>
      </c>
      <c r="BC33" s="122" t="s">
        <v>95</v>
      </c>
      <c r="BD33" s="122" t="s">
        <v>95</v>
      </c>
      <c r="BE33" s="122" t="s">
        <v>95</v>
      </c>
      <c r="BF33" s="122" t="s">
        <v>95</v>
      </c>
      <c r="BG33" s="15">
        <f t="shared" si="9"/>
        <v>20</v>
      </c>
    </row>
    <row r="34" spans="1:59" ht="15">
      <c r="A34" s="618"/>
      <c r="B34" s="575" t="s">
        <v>20</v>
      </c>
      <c r="C34" s="581" t="s">
        <v>21</v>
      </c>
      <c r="D34" s="46" t="s">
        <v>44</v>
      </c>
      <c r="E34" s="41">
        <v>4</v>
      </c>
      <c r="F34" s="42">
        <v>2</v>
      </c>
      <c r="G34" s="42">
        <v>4</v>
      </c>
      <c r="H34" s="42">
        <v>2</v>
      </c>
      <c r="I34" s="42">
        <v>4</v>
      </c>
      <c r="J34" s="42">
        <v>2</v>
      </c>
      <c r="K34" s="42">
        <v>4</v>
      </c>
      <c r="L34" s="42">
        <v>2</v>
      </c>
      <c r="M34" s="42">
        <v>4</v>
      </c>
      <c r="N34" s="42">
        <v>2</v>
      </c>
      <c r="O34" s="42">
        <v>2</v>
      </c>
      <c r="P34" s="42">
        <v>2</v>
      </c>
      <c r="Q34" s="42">
        <v>4</v>
      </c>
      <c r="R34" s="42">
        <v>2</v>
      </c>
      <c r="S34" s="42">
        <v>2</v>
      </c>
      <c r="T34" s="42">
        <v>2</v>
      </c>
      <c r="U34" s="125">
        <v>4</v>
      </c>
      <c r="V34" s="64">
        <f>SUM(E34:U34)</f>
        <v>48</v>
      </c>
      <c r="W34" s="74" t="s">
        <v>95</v>
      </c>
      <c r="X34" s="75" t="s">
        <v>95</v>
      </c>
      <c r="Y34" s="44">
        <v>2</v>
      </c>
      <c r="Z34" s="42">
        <v>2</v>
      </c>
      <c r="AA34" s="44">
        <v>2</v>
      </c>
      <c r="AB34" s="42">
        <v>2</v>
      </c>
      <c r="AC34" s="42">
        <v>2</v>
      </c>
      <c r="AD34" s="42">
        <v>2</v>
      </c>
      <c r="AE34" s="42">
        <v>2</v>
      </c>
      <c r="AF34" s="42">
        <v>2</v>
      </c>
      <c r="AG34" s="42">
        <v>2</v>
      </c>
      <c r="AH34" s="42">
        <v>2</v>
      </c>
      <c r="AI34" s="42">
        <v>2</v>
      </c>
      <c r="AJ34" s="42">
        <v>2</v>
      </c>
      <c r="AK34" s="42">
        <v>2</v>
      </c>
      <c r="AL34" s="42">
        <v>2</v>
      </c>
      <c r="AM34" s="42">
        <v>2</v>
      </c>
      <c r="AN34" s="42">
        <v>2</v>
      </c>
      <c r="AO34" s="42">
        <v>2</v>
      </c>
      <c r="AP34" s="42">
        <v>2</v>
      </c>
      <c r="AQ34" s="42">
        <v>2</v>
      </c>
      <c r="AR34" s="42">
        <v>4</v>
      </c>
      <c r="AS34" s="42">
        <v>4</v>
      </c>
      <c r="AT34" s="42">
        <v>6</v>
      </c>
      <c r="AU34" s="123"/>
      <c r="AV34" s="63"/>
      <c r="AW34" s="184">
        <f>SUM(Y34:AV34)</f>
        <v>52</v>
      </c>
      <c r="AX34" s="121" t="s">
        <v>95</v>
      </c>
      <c r="AY34" s="122" t="s">
        <v>95</v>
      </c>
      <c r="AZ34" s="122" t="s">
        <v>95</v>
      </c>
      <c r="BA34" s="122" t="s">
        <v>95</v>
      </c>
      <c r="BB34" s="122" t="s">
        <v>95</v>
      </c>
      <c r="BC34" s="122" t="s">
        <v>95</v>
      </c>
      <c r="BD34" s="122" t="s">
        <v>95</v>
      </c>
      <c r="BE34" s="122" t="s">
        <v>95</v>
      </c>
      <c r="BF34" s="122" t="s">
        <v>95</v>
      </c>
      <c r="BG34" s="45">
        <f t="shared" si="9"/>
        <v>100</v>
      </c>
    </row>
    <row r="35" spans="1:59" ht="15.75" thickBot="1">
      <c r="A35" s="618"/>
      <c r="B35" s="620"/>
      <c r="C35" s="610"/>
      <c r="D35" s="5" t="s">
        <v>45</v>
      </c>
      <c r="E35" s="78">
        <v>2</v>
      </c>
      <c r="F35" s="88">
        <v>1</v>
      </c>
      <c r="G35" s="88">
        <v>2</v>
      </c>
      <c r="H35" s="88">
        <v>1</v>
      </c>
      <c r="I35" s="88">
        <v>2</v>
      </c>
      <c r="J35" s="88">
        <v>1</v>
      </c>
      <c r="K35" s="88">
        <v>2</v>
      </c>
      <c r="L35" s="88">
        <v>1</v>
      </c>
      <c r="M35" s="88">
        <v>2</v>
      </c>
      <c r="N35" s="88">
        <v>1</v>
      </c>
      <c r="O35" s="88">
        <v>1</v>
      </c>
      <c r="P35" s="88">
        <v>1</v>
      </c>
      <c r="Q35" s="88">
        <v>2</v>
      </c>
      <c r="R35" s="88">
        <v>1</v>
      </c>
      <c r="S35" s="88">
        <v>1</v>
      </c>
      <c r="T35" s="88">
        <v>1</v>
      </c>
      <c r="U35" s="89">
        <v>2</v>
      </c>
      <c r="V35" s="81">
        <f>SUM(E35:U35)</f>
        <v>24</v>
      </c>
      <c r="W35" s="74" t="s">
        <v>95</v>
      </c>
      <c r="X35" s="75" t="s">
        <v>95</v>
      </c>
      <c r="Y35" s="87">
        <v>1</v>
      </c>
      <c r="Z35" s="88">
        <v>1</v>
      </c>
      <c r="AA35" s="79">
        <v>1</v>
      </c>
      <c r="AB35" s="88">
        <v>1</v>
      </c>
      <c r="AC35" s="88">
        <v>1</v>
      </c>
      <c r="AD35" s="88">
        <v>1</v>
      </c>
      <c r="AE35" s="88">
        <v>1</v>
      </c>
      <c r="AF35" s="88">
        <v>1</v>
      </c>
      <c r="AG35" s="88">
        <v>1</v>
      </c>
      <c r="AH35" s="88">
        <v>1</v>
      </c>
      <c r="AI35" s="88">
        <v>1</v>
      </c>
      <c r="AJ35" s="88">
        <v>1</v>
      </c>
      <c r="AK35" s="88">
        <v>1</v>
      </c>
      <c r="AL35" s="88">
        <v>1</v>
      </c>
      <c r="AM35" s="88">
        <v>1</v>
      </c>
      <c r="AN35" s="88">
        <v>1</v>
      </c>
      <c r="AO35" s="88">
        <v>1</v>
      </c>
      <c r="AP35" s="88">
        <v>1</v>
      </c>
      <c r="AQ35" s="88">
        <v>1</v>
      </c>
      <c r="AR35" s="88">
        <v>2</v>
      </c>
      <c r="AS35" s="88">
        <v>2</v>
      </c>
      <c r="AT35" s="88">
        <v>3</v>
      </c>
      <c r="AU35" s="143"/>
      <c r="AV35" s="89"/>
      <c r="AW35" s="68">
        <f>SUM(Y35:AV35)</f>
        <v>26</v>
      </c>
      <c r="AX35" s="121" t="s">
        <v>95</v>
      </c>
      <c r="AY35" s="122" t="s">
        <v>95</v>
      </c>
      <c r="AZ35" s="122" t="s">
        <v>95</v>
      </c>
      <c r="BA35" s="122" t="s">
        <v>95</v>
      </c>
      <c r="BB35" s="122" t="s">
        <v>95</v>
      </c>
      <c r="BC35" s="122" t="s">
        <v>95</v>
      </c>
      <c r="BD35" s="122" t="s">
        <v>95</v>
      </c>
      <c r="BE35" s="122" t="s">
        <v>95</v>
      </c>
      <c r="BF35" s="122" t="s">
        <v>95</v>
      </c>
      <c r="BG35" s="94">
        <f t="shared" si="9"/>
        <v>50</v>
      </c>
    </row>
    <row r="36" spans="1:59" ht="15">
      <c r="A36" s="619"/>
      <c r="B36" s="623" t="s">
        <v>22</v>
      </c>
      <c r="C36" s="612" t="s">
        <v>23</v>
      </c>
      <c r="D36" s="38" t="s">
        <v>44</v>
      </c>
      <c r="E36" s="96">
        <f aca="true" t="shared" si="12" ref="E36:V36">E38+E56</f>
        <v>16</v>
      </c>
      <c r="F36" s="96">
        <f t="shared" si="12"/>
        <v>18</v>
      </c>
      <c r="G36" s="96">
        <f t="shared" si="12"/>
        <v>14</v>
      </c>
      <c r="H36" s="96">
        <f t="shared" si="12"/>
        <v>18</v>
      </c>
      <c r="I36" s="96">
        <f t="shared" si="12"/>
        <v>14</v>
      </c>
      <c r="J36" s="96">
        <f t="shared" si="12"/>
        <v>18</v>
      </c>
      <c r="K36" s="96">
        <f t="shared" si="12"/>
        <v>14</v>
      </c>
      <c r="L36" s="96">
        <f t="shared" si="12"/>
        <v>18</v>
      </c>
      <c r="M36" s="96">
        <f t="shared" si="12"/>
        <v>14</v>
      </c>
      <c r="N36" s="96">
        <f t="shared" si="12"/>
        <v>18</v>
      </c>
      <c r="O36" s="96">
        <f t="shared" si="12"/>
        <v>16</v>
      </c>
      <c r="P36" s="96">
        <f t="shared" si="12"/>
        <v>18</v>
      </c>
      <c r="Q36" s="96">
        <f t="shared" si="12"/>
        <v>18</v>
      </c>
      <c r="R36" s="96">
        <f t="shared" si="12"/>
        <v>18</v>
      </c>
      <c r="S36" s="96">
        <f t="shared" si="12"/>
        <v>20</v>
      </c>
      <c r="T36" s="96">
        <f t="shared" si="12"/>
        <v>22</v>
      </c>
      <c r="U36" s="96">
        <f t="shared" si="12"/>
        <v>12</v>
      </c>
      <c r="V36" s="96">
        <f t="shared" si="12"/>
        <v>286</v>
      </c>
      <c r="W36" s="74" t="s">
        <v>95</v>
      </c>
      <c r="X36" s="75" t="s">
        <v>95</v>
      </c>
      <c r="Y36" s="96">
        <f aca="true" t="shared" si="13" ref="Y36:AW36">Y38+Y56+Y64</f>
        <v>28</v>
      </c>
      <c r="Z36" s="96">
        <f t="shared" si="13"/>
        <v>28</v>
      </c>
      <c r="AA36" s="96">
        <f t="shared" si="13"/>
        <v>28</v>
      </c>
      <c r="AB36" s="96">
        <f t="shared" si="13"/>
        <v>28</v>
      </c>
      <c r="AC36" s="96">
        <f t="shared" si="13"/>
        <v>28</v>
      </c>
      <c r="AD36" s="96">
        <f t="shared" si="13"/>
        <v>28</v>
      </c>
      <c r="AE36" s="96">
        <f t="shared" si="13"/>
        <v>28</v>
      </c>
      <c r="AF36" s="96">
        <f t="shared" si="13"/>
        <v>28</v>
      </c>
      <c r="AG36" s="96">
        <f t="shared" si="13"/>
        <v>26</v>
      </c>
      <c r="AH36" s="96">
        <f t="shared" si="13"/>
        <v>24</v>
      </c>
      <c r="AI36" s="96">
        <f t="shared" si="13"/>
        <v>26</v>
      </c>
      <c r="AJ36" s="96">
        <f t="shared" si="13"/>
        <v>24</v>
      </c>
      <c r="AK36" s="96">
        <f t="shared" si="13"/>
        <v>26</v>
      </c>
      <c r="AL36" s="96">
        <f t="shared" si="13"/>
        <v>24</v>
      </c>
      <c r="AM36" s="96">
        <f t="shared" si="13"/>
        <v>26</v>
      </c>
      <c r="AN36" s="96">
        <f t="shared" si="13"/>
        <v>24</v>
      </c>
      <c r="AO36" s="96">
        <f t="shared" si="13"/>
        <v>22</v>
      </c>
      <c r="AP36" s="96">
        <f t="shared" si="13"/>
        <v>26</v>
      </c>
      <c r="AQ36" s="96">
        <f t="shared" si="13"/>
        <v>28</v>
      </c>
      <c r="AR36" s="96">
        <f t="shared" si="13"/>
        <v>28</v>
      </c>
      <c r="AS36" s="96">
        <f t="shared" si="13"/>
        <v>30</v>
      </c>
      <c r="AT36" s="96">
        <f t="shared" si="13"/>
        <v>22</v>
      </c>
      <c r="AU36" s="96">
        <f t="shared" si="13"/>
        <v>28</v>
      </c>
      <c r="AV36" s="96">
        <f t="shared" si="13"/>
        <v>22</v>
      </c>
      <c r="AW36" s="96">
        <f t="shared" si="13"/>
        <v>644</v>
      </c>
      <c r="AX36" s="121" t="s">
        <v>95</v>
      </c>
      <c r="AY36" s="122" t="s">
        <v>95</v>
      </c>
      <c r="AZ36" s="122" t="s">
        <v>95</v>
      </c>
      <c r="BA36" s="122" t="s">
        <v>95</v>
      </c>
      <c r="BB36" s="122" t="s">
        <v>95</v>
      </c>
      <c r="BC36" s="122" t="s">
        <v>95</v>
      </c>
      <c r="BD36" s="122" t="s">
        <v>95</v>
      </c>
      <c r="BE36" s="122" t="s">
        <v>95</v>
      </c>
      <c r="BF36" s="122" t="s">
        <v>95</v>
      </c>
      <c r="BG36" s="97">
        <f>BG38+BG56</f>
        <v>812</v>
      </c>
    </row>
    <row r="37" spans="1:59" ht="15.75" thickBot="1">
      <c r="A37" s="619"/>
      <c r="B37" s="624"/>
      <c r="C37" s="613"/>
      <c r="D37" s="98" t="s">
        <v>45</v>
      </c>
      <c r="E37" s="99">
        <f aca="true" t="shared" si="14" ref="E37:V37">E39+E57</f>
        <v>11</v>
      </c>
      <c r="F37" s="99">
        <f t="shared" si="14"/>
        <v>10</v>
      </c>
      <c r="G37" s="99">
        <f t="shared" si="14"/>
        <v>8</v>
      </c>
      <c r="H37" s="99">
        <f t="shared" si="14"/>
        <v>10</v>
      </c>
      <c r="I37" s="99">
        <f t="shared" si="14"/>
        <v>8</v>
      </c>
      <c r="J37" s="99">
        <f t="shared" si="14"/>
        <v>12</v>
      </c>
      <c r="K37" s="99">
        <f t="shared" si="14"/>
        <v>8</v>
      </c>
      <c r="L37" s="99">
        <f t="shared" si="14"/>
        <v>10</v>
      </c>
      <c r="M37" s="99">
        <f t="shared" si="14"/>
        <v>9</v>
      </c>
      <c r="N37" s="99">
        <f t="shared" si="14"/>
        <v>10</v>
      </c>
      <c r="O37" s="99">
        <f t="shared" si="14"/>
        <v>8</v>
      </c>
      <c r="P37" s="99">
        <f t="shared" si="14"/>
        <v>9</v>
      </c>
      <c r="Q37" s="99">
        <f t="shared" si="14"/>
        <v>11</v>
      </c>
      <c r="R37" s="99">
        <f t="shared" si="14"/>
        <v>10</v>
      </c>
      <c r="S37" s="99">
        <f t="shared" si="14"/>
        <v>11</v>
      </c>
      <c r="T37" s="99">
        <f t="shared" si="14"/>
        <v>15</v>
      </c>
      <c r="U37" s="99">
        <f t="shared" si="14"/>
        <v>7</v>
      </c>
      <c r="V37" s="99">
        <f t="shared" si="14"/>
        <v>167</v>
      </c>
      <c r="W37" s="74" t="s">
        <v>95</v>
      </c>
      <c r="X37" s="75" t="s">
        <v>95</v>
      </c>
      <c r="Y37" s="99">
        <f>Y39+Y57+Y65</f>
        <v>14</v>
      </c>
      <c r="Z37" s="99">
        <f aca="true" t="shared" si="15" ref="Z37:AW37">Z39+Z57+Z65</f>
        <v>14</v>
      </c>
      <c r="AA37" s="99">
        <f t="shared" si="15"/>
        <v>13</v>
      </c>
      <c r="AB37" s="99">
        <f t="shared" si="15"/>
        <v>14</v>
      </c>
      <c r="AC37" s="99">
        <f t="shared" si="15"/>
        <v>14</v>
      </c>
      <c r="AD37" s="99">
        <f t="shared" si="15"/>
        <v>13</v>
      </c>
      <c r="AE37" s="99">
        <f t="shared" si="15"/>
        <v>13</v>
      </c>
      <c r="AF37" s="99">
        <f t="shared" si="15"/>
        <v>13</v>
      </c>
      <c r="AG37" s="99">
        <f t="shared" si="15"/>
        <v>12</v>
      </c>
      <c r="AH37" s="99">
        <f t="shared" si="15"/>
        <v>12</v>
      </c>
      <c r="AI37" s="99">
        <f t="shared" si="15"/>
        <v>13</v>
      </c>
      <c r="AJ37" s="99">
        <f t="shared" si="15"/>
        <v>10</v>
      </c>
      <c r="AK37" s="99">
        <f t="shared" si="15"/>
        <v>12</v>
      </c>
      <c r="AL37" s="99">
        <f t="shared" si="15"/>
        <v>11</v>
      </c>
      <c r="AM37" s="99">
        <f t="shared" si="15"/>
        <v>11</v>
      </c>
      <c r="AN37" s="99">
        <f t="shared" si="15"/>
        <v>11</v>
      </c>
      <c r="AO37" s="99">
        <f t="shared" si="15"/>
        <v>10</v>
      </c>
      <c r="AP37" s="99">
        <f t="shared" si="15"/>
        <v>11</v>
      </c>
      <c r="AQ37" s="99">
        <f t="shared" si="15"/>
        <v>13</v>
      </c>
      <c r="AR37" s="99">
        <f t="shared" si="15"/>
        <v>12</v>
      </c>
      <c r="AS37" s="99">
        <f t="shared" si="15"/>
        <v>13</v>
      </c>
      <c r="AT37" s="99">
        <f t="shared" si="15"/>
        <v>7</v>
      </c>
      <c r="AU37" s="99">
        <f t="shared" si="15"/>
        <v>13</v>
      </c>
      <c r="AV37" s="99">
        <f t="shared" si="15"/>
        <v>11</v>
      </c>
      <c r="AW37" s="99">
        <f t="shared" si="15"/>
        <v>264</v>
      </c>
      <c r="AX37" s="121" t="s">
        <v>95</v>
      </c>
      <c r="AY37" s="122" t="s">
        <v>95</v>
      </c>
      <c r="AZ37" s="122" t="s">
        <v>95</v>
      </c>
      <c r="BA37" s="122" t="s">
        <v>95</v>
      </c>
      <c r="BB37" s="122" t="s">
        <v>95</v>
      </c>
      <c r="BC37" s="122" t="s">
        <v>95</v>
      </c>
      <c r="BD37" s="122" t="s">
        <v>95</v>
      </c>
      <c r="BE37" s="122" t="s">
        <v>95</v>
      </c>
      <c r="BF37" s="122" t="s">
        <v>95</v>
      </c>
      <c r="BG37" s="100">
        <f>SUM(V37+AW37)</f>
        <v>431</v>
      </c>
    </row>
    <row r="38" spans="1:59" ht="13.5" customHeight="1">
      <c r="A38" s="619"/>
      <c r="B38" s="614" t="s">
        <v>24</v>
      </c>
      <c r="C38" s="608" t="s">
        <v>25</v>
      </c>
      <c r="D38" s="102" t="s">
        <v>44</v>
      </c>
      <c r="E38" s="104">
        <f aca="true" t="shared" si="16" ref="E38:S38">E40+E42+E44+E46+E48+E50+E52+E54</f>
        <v>16</v>
      </c>
      <c r="F38" s="104">
        <f t="shared" si="16"/>
        <v>18</v>
      </c>
      <c r="G38" s="104">
        <f t="shared" si="16"/>
        <v>14</v>
      </c>
      <c r="H38" s="104">
        <f t="shared" si="16"/>
        <v>18</v>
      </c>
      <c r="I38" s="104">
        <f t="shared" si="16"/>
        <v>14</v>
      </c>
      <c r="J38" s="104">
        <f t="shared" si="16"/>
        <v>18</v>
      </c>
      <c r="K38" s="104">
        <f t="shared" si="16"/>
        <v>14</v>
      </c>
      <c r="L38" s="104">
        <f t="shared" si="16"/>
        <v>18</v>
      </c>
      <c r="M38" s="104">
        <f t="shared" si="16"/>
        <v>14</v>
      </c>
      <c r="N38" s="104">
        <f t="shared" si="16"/>
        <v>18</v>
      </c>
      <c r="O38" s="104">
        <f t="shared" si="16"/>
        <v>16</v>
      </c>
      <c r="P38" s="104">
        <f t="shared" si="16"/>
        <v>18</v>
      </c>
      <c r="Q38" s="104">
        <f t="shared" si="16"/>
        <v>18</v>
      </c>
      <c r="R38" s="104">
        <f>R40+R42+R46+R48+R54</f>
        <v>18</v>
      </c>
      <c r="S38" s="104">
        <f t="shared" si="16"/>
        <v>20</v>
      </c>
      <c r="T38" s="104">
        <f aca="true" t="shared" si="17" ref="S38:V39">T40+T42+T44+T46+T48+T50+T52+T54</f>
        <v>22</v>
      </c>
      <c r="U38" s="104">
        <f t="shared" si="17"/>
        <v>12</v>
      </c>
      <c r="V38" s="104">
        <f t="shared" si="17"/>
        <v>286</v>
      </c>
      <c r="W38" s="74" t="s">
        <v>95</v>
      </c>
      <c r="X38" s="75" t="s">
        <v>95</v>
      </c>
      <c r="Y38" s="104">
        <f aca="true" t="shared" si="18" ref="Y38:AD39">Y44+Y46+Y48+Y52</f>
        <v>10</v>
      </c>
      <c r="Z38" s="104">
        <f t="shared" si="18"/>
        <v>12</v>
      </c>
      <c r="AA38" s="104">
        <f t="shared" si="18"/>
        <v>10</v>
      </c>
      <c r="AB38" s="104">
        <f t="shared" si="18"/>
        <v>12</v>
      </c>
      <c r="AC38" s="104">
        <f t="shared" si="18"/>
        <v>10</v>
      </c>
      <c r="AD38" s="104">
        <f t="shared" si="18"/>
        <v>12</v>
      </c>
      <c r="AE38" s="104">
        <f>AE44+AE46+AE48+AE50+AE52</f>
        <v>12</v>
      </c>
      <c r="AF38" s="104">
        <f aca="true" t="shared" si="19" ref="AF38:AV38">AF44+AF46+AF48+AF50+AF52</f>
        <v>14</v>
      </c>
      <c r="AG38" s="104">
        <f t="shared" si="19"/>
        <v>12</v>
      </c>
      <c r="AH38" s="104">
        <f t="shared" si="19"/>
        <v>12</v>
      </c>
      <c r="AI38" s="104">
        <f t="shared" si="19"/>
        <v>12</v>
      </c>
      <c r="AJ38" s="104">
        <f t="shared" si="19"/>
        <v>12</v>
      </c>
      <c r="AK38" s="104">
        <f t="shared" si="19"/>
        <v>12</v>
      </c>
      <c r="AL38" s="104">
        <f t="shared" si="19"/>
        <v>12</v>
      </c>
      <c r="AM38" s="104">
        <f t="shared" si="19"/>
        <v>12</v>
      </c>
      <c r="AN38" s="104">
        <f t="shared" si="19"/>
        <v>12</v>
      </c>
      <c r="AO38" s="104">
        <f t="shared" si="19"/>
        <v>6</v>
      </c>
      <c r="AP38" s="104">
        <f t="shared" si="19"/>
        <v>12</v>
      </c>
      <c r="AQ38" s="104">
        <f t="shared" si="19"/>
        <v>12</v>
      </c>
      <c r="AR38" s="104">
        <f t="shared" si="19"/>
        <v>14</v>
      </c>
      <c r="AS38" s="104">
        <f t="shared" si="19"/>
        <v>14</v>
      </c>
      <c r="AT38" s="104">
        <f t="shared" si="19"/>
        <v>8</v>
      </c>
      <c r="AU38" s="104">
        <f t="shared" si="19"/>
        <v>10</v>
      </c>
      <c r="AV38" s="104">
        <f t="shared" si="19"/>
        <v>6</v>
      </c>
      <c r="AW38" s="104">
        <f>AW40+AW42+AW44+AW46+AW48+AW50+AW52+AW54</f>
        <v>270</v>
      </c>
      <c r="AX38" s="121" t="s">
        <v>95</v>
      </c>
      <c r="AY38" s="122" t="s">
        <v>95</v>
      </c>
      <c r="AZ38" s="122" t="s">
        <v>95</v>
      </c>
      <c r="BA38" s="122" t="s">
        <v>95</v>
      </c>
      <c r="BB38" s="122" t="s">
        <v>95</v>
      </c>
      <c r="BC38" s="122" t="s">
        <v>95</v>
      </c>
      <c r="BD38" s="122" t="s">
        <v>95</v>
      </c>
      <c r="BE38" s="122" t="s">
        <v>95</v>
      </c>
      <c r="BF38" s="122" t="s">
        <v>95</v>
      </c>
      <c r="BG38" s="105">
        <f>BG40+BG42+BG44+BG46+BG48+BG50+BG52+BG54</f>
        <v>488</v>
      </c>
    </row>
    <row r="39" spans="1:59" ht="13.5" customHeight="1" thickBot="1">
      <c r="A39" s="619"/>
      <c r="B39" s="615"/>
      <c r="C39" s="609"/>
      <c r="D39" s="103" t="s">
        <v>45</v>
      </c>
      <c r="E39" s="106">
        <f aca="true" t="shared" si="20" ref="E39:Q39">E41+E43+E45+E47+E49+E51+E53+E55</f>
        <v>11</v>
      </c>
      <c r="F39" s="106">
        <f t="shared" si="20"/>
        <v>10</v>
      </c>
      <c r="G39" s="106">
        <f t="shared" si="20"/>
        <v>8</v>
      </c>
      <c r="H39" s="106">
        <f t="shared" si="20"/>
        <v>10</v>
      </c>
      <c r="I39" s="106">
        <f t="shared" si="20"/>
        <v>8</v>
      </c>
      <c r="J39" s="106">
        <f t="shared" si="20"/>
        <v>12</v>
      </c>
      <c r="K39" s="106">
        <f t="shared" si="20"/>
        <v>8</v>
      </c>
      <c r="L39" s="106">
        <f t="shared" si="20"/>
        <v>10</v>
      </c>
      <c r="M39" s="106">
        <f t="shared" si="20"/>
        <v>9</v>
      </c>
      <c r="N39" s="106">
        <f t="shared" si="20"/>
        <v>10</v>
      </c>
      <c r="O39" s="106">
        <f t="shared" si="20"/>
        <v>8</v>
      </c>
      <c r="P39" s="106">
        <f t="shared" si="20"/>
        <v>9</v>
      </c>
      <c r="Q39" s="106">
        <f t="shared" si="20"/>
        <v>11</v>
      </c>
      <c r="R39" s="106">
        <f>R41+R43+R45+R47+R49+R51+R53+R55</f>
        <v>10</v>
      </c>
      <c r="S39" s="106">
        <f t="shared" si="17"/>
        <v>11</v>
      </c>
      <c r="T39" s="106">
        <f t="shared" si="17"/>
        <v>15</v>
      </c>
      <c r="U39" s="106">
        <f t="shared" si="17"/>
        <v>7</v>
      </c>
      <c r="V39" s="106">
        <f t="shared" si="17"/>
        <v>167</v>
      </c>
      <c r="W39" s="74" t="s">
        <v>95</v>
      </c>
      <c r="X39" s="75" t="s">
        <v>95</v>
      </c>
      <c r="Y39" s="106">
        <f t="shared" si="18"/>
        <v>5</v>
      </c>
      <c r="Z39" s="106">
        <f t="shared" si="18"/>
        <v>6</v>
      </c>
      <c r="AA39" s="106">
        <f t="shared" si="18"/>
        <v>4</v>
      </c>
      <c r="AB39" s="106">
        <f t="shared" si="18"/>
        <v>6</v>
      </c>
      <c r="AC39" s="106">
        <f t="shared" si="18"/>
        <v>5</v>
      </c>
      <c r="AD39" s="106">
        <f t="shared" si="18"/>
        <v>5</v>
      </c>
      <c r="AE39" s="106">
        <f>AE45+AE47+AE49+AE51+AE53</f>
        <v>6</v>
      </c>
      <c r="AF39" s="106">
        <f aca="true" t="shared" si="21" ref="AF39:AV39">AF45+AF47+AF49+AF51+AF53</f>
        <v>7</v>
      </c>
      <c r="AG39" s="106">
        <f t="shared" si="21"/>
        <v>5</v>
      </c>
      <c r="AH39" s="106">
        <f t="shared" si="21"/>
        <v>6</v>
      </c>
      <c r="AI39" s="106">
        <f t="shared" si="21"/>
        <v>6</v>
      </c>
      <c r="AJ39" s="106">
        <f t="shared" si="21"/>
        <v>5</v>
      </c>
      <c r="AK39" s="106">
        <f t="shared" si="21"/>
        <v>6</v>
      </c>
      <c r="AL39" s="106">
        <f t="shared" si="21"/>
        <v>6</v>
      </c>
      <c r="AM39" s="106">
        <f t="shared" si="21"/>
        <v>5</v>
      </c>
      <c r="AN39" s="106">
        <f t="shared" si="21"/>
        <v>6</v>
      </c>
      <c r="AO39" s="106">
        <f t="shared" si="21"/>
        <v>3</v>
      </c>
      <c r="AP39" s="106">
        <f t="shared" si="21"/>
        <v>5</v>
      </c>
      <c r="AQ39" s="106">
        <f t="shared" si="21"/>
        <v>6</v>
      </c>
      <c r="AR39" s="106">
        <f t="shared" si="21"/>
        <v>6</v>
      </c>
      <c r="AS39" s="106">
        <f t="shared" si="21"/>
        <v>6</v>
      </c>
      <c r="AT39" s="106">
        <f t="shared" si="21"/>
        <v>1</v>
      </c>
      <c r="AU39" s="106">
        <f t="shared" si="21"/>
        <v>5</v>
      </c>
      <c r="AV39" s="106">
        <f t="shared" si="21"/>
        <v>3</v>
      </c>
      <c r="AW39" s="106">
        <f>AW47+AW49+AW51+AW53+AW55</f>
        <v>98</v>
      </c>
      <c r="AX39" s="121" t="s">
        <v>95</v>
      </c>
      <c r="AY39" s="122" t="s">
        <v>95</v>
      </c>
      <c r="AZ39" s="122" t="s">
        <v>95</v>
      </c>
      <c r="BA39" s="122" t="s">
        <v>95</v>
      </c>
      <c r="BB39" s="122" t="s">
        <v>95</v>
      </c>
      <c r="BC39" s="122" t="s">
        <v>95</v>
      </c>
      <c r="BD39" s="122" t="s">
        <v>95</v>
      </c>
      <c r="BE39" s="122" t="s">
        <v>95</v>
      </c>
      <c r="BF39" s="122" t="s">
        <v>95</v>
      </c>
      <c r="BG39" s="107"/>
    </row>
    <row r="40" spans="1:59" ht="15">
      <c r="A40" s="619"/>
      <c r="B40" s="610" t="s">
        <v>26</v>
      </c>
      <c r="C40" s="611" t="s">
        <v>27</v>
      </c>
      <c r="D40" s="101" t="s">
        <v>44</v>
      </c>
      <c r="E40" s="54">
        <v>4</v>
      </c>
      <c r="F40" s="47">
        <v>2</v>
      </c>
      <c r="G40" s="47">
        <v>4</v>
      </c>
      <c r="H40" s="47">
        <v>2</v>
      </c>
      <c r="I40" s="47">
        <v>4</v>
      </c>
      <c r="J40" s="47">
        <v>2</v>
      </c>
      <c r="K40" s="47">
        <v>4</v>
      </c>
      <c r="L40" s="47">
        <v>2</v>
      </c>
      <c r="M40" s="47">
        <v>4</v>
      </c>
      <c r="N40" s="47">
        <v>2</v>
      </c>
      <c r="O40" s="47">
        <v>4</v>
      </c>
      <c r="P40" s="47">
        <v>4</v>
      </c>
      <c r="Q40" s="47">
        <v>4</v>
      </c>
      <c r="R40" s="47">
        <v>4</v>
      </c>
      <c r="S40" s="47">
        <v>4</v>
      </c>
      <c r="T40" s="47">
        <v>4</v>
      </c>
      <c r="U40" s="132"/>
      <c r="V40" s="64">
        <f aca="true" t="shared" si="22" ref="V40:V49">SUM(E40:U40)</f>
        <v>54</v>
      </c>
      <c r="W40" s="74" t="s">
        <v>95</v>
      </c>
      <c r="X40" s="75" t="s">
        <v>95</v>
      </c>
      <c r="Y40" s="55"/>
      <c r="Z40" s="47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144"/>
      <c r="AV40" s="58"/>
      <c r="AW40" s="64">
        <f>SUM(Z40:AV40)</f>
        <v>0</v>
      </c>
      <c r="AX40" s="121" t="s">
        <v>95</v>
      </c>
      <c r="AY40" s="122" t="s">
        <v>95</v>
      </c>
      <c r="AZ40" s="122" t="s">
        <v>95</v>
      </c>
      <c r="BA40" s="122" t="s">
        <v>95</v>
      </c>
      <c r="BB40" s="122" t="s">
        <v>95</v>
      </c>
      <c r="BC40" s="122" t="s">
        <v>95</v>
      </c>
      <c r="BD40" s="122" t="s">
        <v>95</v>
      </c>
      <c r="BE40" s="122" t="s">
        <v>95</v>
      </c>
      <c r="BF40" s="122" t="s">
        <v>95</v>
      </c>
      <c r="BG40" s="45">
        <f aca="true" t="shared" si="23" ref="BG40:BG47">SUM(V40+AW40)</f>
        <v>54</v>
      </c>
    </row>
    <row r="41" spans="1:59" ht="15">
      <c r="A41" s="619"/>
      <c r="B41" s="582"/>
      <c r="C41" s="578"/>
      <c r="D41" s="34" t="s">
        <v>45</v>
      </c>
      <c r="E41" s="36">
        <v>2</v>
      </c>
      <c r="F41" s="22">
        <v>1</v>
      </c>
      <c r="G41" s="22">
        <v>2</v>
      </c>
      <c r="H41" s="22">
        <v>1</v>
      </c>
      <c r="I41" s="22">
        <v>2</v>
      </c>
      <c r="J41" s="22">
        <v>1</v>
      </c>
      <c r="K41" s="22">
        <v>2</v>
      </c>
      <c r="L41" s="22">
        <v>1</v>
      </c>
      <c r="M41" s="22">
        <v>2</v>
      </c>
      <c r="N41" s="22">
        <v>1</v>
      </c>
      <c r="O41" s="22">
        <v>2</v>
      </c>
      <c r="P41" s="22">
        <v>2</v>
      </c>
      <c r="Q41" s="22">
        <v>2</v>
      </c>
      <c r="R41" s="22">
        <v>2</v>
      </c>
      <c r="S41" s="22">
        <v>3</v>
      </c>
      <c r="T41" s="22">
        <v>3</v>
      </c>
      <c r="U41" s="63"/>
      <c r="V41" s="65">
        <f t="shared" si="22"/>
        <v>29</v>
      </c>
      <c r="W41" s="74" t="s">
        <v>95</v>
      </c>
      <c r="X41" s="75" t="s">
        <v>95</v>
      </c>
      <c r="Y41" s="66"/>
      <c r="Z41" s="1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145"/>
      <c r="AV41" s="67"/>
      <c r="AW41" s="68">
        <f>SUM(Z41:AV41)</f>
        <v>0</v>
      </c>
      <c r="AX41" s="121" t="s">
        <v>95</v>
      </c>
      <c r="AY41" s="122" t="s">
        <v>95</v>
      </c>
      <c r="AZ41" s="122" t="s">
        <v>95</v>
      </c>
      <c r="BA41" s="122" t="s">
        <v>95</v>
      </c>
      <c r="BB41" s="122" t="s">
        <v>95</v>
      </c>
      <c r="BC41" s="122" t="s">
        <v>95</v>
      </c>
      <c r="BD41" s="122" t="s">
        <v>95</v>
      </c>
      <c r="BE41" s="122" t="s">
        <v>95</v>
      </c>
      <c r="BF41" s="122" t="s">
        <v>95</v>
      </c>
      <c r="BG41" s="15">
        <f t="shared" si="23"/>
        <v>29</v>
      </c>
    </row>
    <row r="42" spans="1:59" ht="15">
      <c r="A42" s="619"/>
      <c r="B42" s="575" t="s">
        <v>28</v>
      </c>
      <c r="C42" s="577" t="s">
        <v>29</v>
      </c>
      <c r="D42" s="48" t="s">
        <v>44</v>
      </c>
      <c r="E42" s="41">
        <v>2</v>
      </c>
      <c r="F42" s="42">
        <v>4</v>
      </c>
      <c r="G42" s="42">
        <v>2</v>
      </c>
      <c r="H42" s="42">
        <v>4</v>
      </c>
      <c r="I42" s="42">
        <v>2</v>
      </c>
      <c r="J42" s="42">
        <v>4</v>
      </c>
      <c r="K42" s="42">
        <v>2</v>
      </c>
      <c r="L42" s="42">
        <v>4</v>
      </c>
      <c r="M42" s="42">
        <v>2</v>
      </c>
      <c r="N42" s="42">
        <v>4</v>
      </c>
      <c r="O42" s="42">
        <v>4</v>
      </c>
      <c r="P42" s="42">
        <v>4</v>
      </c>
      <c r="Q42" s="42">
        <v>4</v>
      </c>
      <c r="R42" s="42">
        <v>4</v>
      </c>
      <c r="S42" s="42">
        <v>4</v>
      </c>
      <c r="T42" s="42">
        <v>6</v>
      </c>
      <c r="U42" s="123">
        <v>4</v>
      </c>
      <c r="V42" s="64">
        <f t="shared" si="22"/>
        <v>60</v>
      </c>
      <c r="W42" s="74" t="s">
        <v>95</v>
      </c>
      <c r="X42" s="75" t="s">
        <v>95</v>
      </c>
      <c r="Y42" s="44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145"/>
      <c r="AV42" s="59"/>
      <c r="AW42" s="68">
        <f>SUM(Z42:AV42)</f>
        <v>0</v>
      </c>
      <c r="AX42" s="121" t="s">
        <v>95</v>
      </c>
      <c r="AY42" s="122" t="s">
        <v>95</v>
      </c>
      <c r="AZ42" s="122" t="s">
        <v>95</v>
      </c>
      <c r="BA42" s="122" t="s">
        <v>95</v>
      </c>
      <c r="BB42" s="122" t="s">
        <v>95</v>
      </c>
      <c r="BC42" s="122" t="s">
        <v>95</v>
      </c>
      <c r="BD42" s="122" t="s">
        <v>95</v>
      </c>
      <c r="BE42" s="122" t="s">
        <v>95</v>
      </c>
      <c r="BF42" s="122" t="s">
        <v>95</v>
      </c>
      <c r="BG42" s="45">
        <f t="shared" si="23"/>
        <v>60</v>
      </c>
    </row>
    <row r="43" spans="1:59" ht="15">
      <c r="A43" s="619"/>
      <c r="B43" s="576"/>
      <c r="C43" s="578"/>
      <c r="D43" s="34" t="s">
        <v>45</v>
      </c>
      <c r="E43" s="36">
        <v>1</v>
      </c>
      <c r="F43" s="22">
        <v>2</v>
      </c>
      <c r="G43" s="22">
        <v>1</v>
      </c>
      <c r="H43" s="22">
        <v>2</v>
      </c>
      <c r="I43" s="22">
        <v>1</v>
      </c>
      <c r="J43" s="22">
        <v>2</v>
      </c>
      <c r="K43" s="22">
        <v>1</v>
      </c>
      <c r="L43" s="22">
        <v>2</v>
      </c>
      <c r="M43" s="22">
        <v>1</v>
      </c>
      <c r="N43" s="22">
        <v>2</v>
      </c>
      <c r="O43" s="22">
        <v>2</v>
      </c>
      <c r="P43" s="22">
        <v>2</v>
      </c>
      <c r="Q43" s="22">
        <v>2</v>
      </c>
      <c r="R43" s="22">
        <v>2</v>
      </c>
      <c r="S43" s="22">
        <v>2</v>
      </c>
      <c r="T43" s="22">
        <v>4</v>
      </c>
      <c r="U43" s="63">
        <v>2</v>
      </c>
      <c r="V43" s="65">
        <f t="shared" si="22"/>
        <v>31</v>
      </c>
      <c r="W43" s="74" t="s">
        <v>95</v>
      </c>
      <c r="X43" s="75" t="s">
        <v>95</v>
      </c>
      <c r="Y43" s="66"/>
      <c r="Z43" s="1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145"/>
      <c r="AV43" s="67"/>
      <c r="AW43" s="68">
        <f>SUM(Z43:AV43)</f>
        <v>0</v>
      </c>
      <c r="AX43" s="121" t="s">
        <v>95</v>
      </c>
      <c r="AY43" s="122" t="s">
        <v>95</v>
      </c>
      <c r="AZ43" s="122" t="s">
        <v>95</v>
      </c>
      <c r="BA43" s="122" t="s">
        <v>95</v>
      </c>
      <c r="BB43" s="122" t="s">
        <v>95</v>
      </c>
      <c r="BC43" s="122" t="s">
        <v>95</v>
      </c>
      <c r="BD43" s="122" t="s">
        <v>95</v>
      </c>
      <c r="BE43" s="122" t="s">
        <v>95</v>
      </c>
      <c r="BF43" s="122" t="s">
        <v>95</v>
      </c>
      <c r="BG43" s="15">
        <f t="shared" si="23"/>
        <v>31</v>
      </c>
    </row>
    <row r="44" spans="1:59" ht="15">
      <c r="A44" s="619"/>
      <c r="B44" s="575" t="s">
        <v>30</v>
      </c>
      <c r="C44" s="577" t="s">
        <v>31</v>
      </c>
      <c r="D44" s="48" t="s">
        <v>44</v>
      </c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61"/>
      <c r="V44" s="64">
        <f t="shared" si="22"/>
        <v>0</v>
      </c>
      <c r="W44" s="74" t="s">
        <v>95</v>
      </c>
      <c r="X44" s="75" t="s">
        <v>95</v>
      </c>
      <c r="Y44" s="44">
        <v>2</v>
      </c>
      <c r="Z44" s="42">
        <v>4</v>
      </c>
      <c r="AA44" s="44">
        <v>2</v>
      </c>
      <c r="AB44" s="44">
        <v>4</v>
      </c>
      <c r="AC44" s="44">
        <v>2</v>
      </c>
      <c r="AD44" s="44">
        <v>4</v>
      </c>
      <c r="AE44" s="44">
        <v>2</v>
      </c>
      <c r="AF44" s="44">
        <v>4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183"/>
      <c r="AU44" s="145"/>
      <c r="AV44" s="67"/>
      <c r="AW44" s="68">
        <f aca="true" t="shared" si="24" ref="AW44:AW50">SUM(Y44:AV44)</f>
        <v>50</v>
      </c>
      <c r="AX44" s="121" t="s">
        <v>95</v>
      </c>
      <c r="AY44" s="122" t="s">
        <v>95</v>
      </c>
      <c r="AZ44" s="122" t="s">
        <v>95</v>
      </c>
      <c r="BA44" s="122" t="s">
        <v>95</v>
      </c>
      <c r="BB44" s="122" t="s">
        <v>95</v>
      </c>
      <c r="BC44" s="122" t="s">
        <v>95</v>
      </c>
      <c r="BD44" s="122" t="s">
        <v>95</v>
      </c>
      <c r="BE44" s="122" t="s">
        <v>95</v>
      </c>
      <c r="BF44" s="122" t="s">
        <v>95</v>
      </c>
      <c r="BG44" s="45">
        <f t="shared" si="23"/>
        <v>50</v>
      </c>
    </row>
    <row r="45" spans="1:59" ht="15">
      <c r="A45" s="619"/>
      <c r="B45" s="576"/>
      <c r="C45" s="578"/>
      <c r="D45" s="34" t="s">
        <v>45</v>
      </c>
      <c r="E45" s="3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63"/>
      <c r="V45" s="65">
        <f t="shared" si="22"/>
        <v>0</v>
      </c>
      <c r="W45" s="74" t="s">
        <v>95</v>
      </c>
      <c r="X45" s="75" t="s">
        <v>95</v>
      </c>
      <c r="Y45" s="87">
        <v>1</v>
      </c>
      <c r="Z45" s="88">
        <v>2</v>
      </c>
      <c r="AA45" s="79">
        <v>1</v>
      </c>
      <c r="AB45" s="79">
        <v>2</v>
      </c>
      <c r="AC45" s="79">
        <v>1</v>
      </c>
      <c r="AD45" s="79">
        <v>2</v>
      </c>
      <c r="AE45" s="79">
        <v>1</v>
      </c>
      <c r="AF45" s="79">
        <v>2</v>
      </c>
      <c r="AG45" s="79">
        <v>1</v>
      </c>
      <c r="AH45" s="79">
        <v>1</v>
      </c>
      <c r="AI45" s="79">
        <v>1</v>
      </c>
      <c r="AJ45" s="79">
        <v>1</v>
      </c>
      <c r="AK45" s="79">
        <v>1</v>
      </c>
      <c r="AL45" s="79">
        <v>1</v>
      </c>
      <c r="AM45" s="79">
        <v>1</v>
      </c>
      <c r="AN45" s="79">
        <v>1</v>
      </c>
      <c r="AO45" s="79">
        <v>1</v>
      </c>
      <c r="AP45" s="79">
        <v>1</v>
      </c>
      <c r="AQ45" s="79">
        <v>1</v>
      </c>
      <c r="AR45" s="79">
        <v>1</v>
      </c>
      <c r="AS45" s="79">
        <v>2</v>
      </c>
      <c r="AT45" s="79"/>
      <c r="AU45" s="145"/>
      <c r="AV45" s="67"/>
      <c r="AW45" s="68">
        <f t="shared" si="24"/>
        <v>26</v>
      </c>
      <c r="AX45" s="121" t="s">
        <v>95</v>
      </c>
      <c r="AY45" s="122" t="s">
        <v>95</v>
      </c>
      <c r="AZ45" s="122" t="s">
        <v>95</v>
      </c>
      <c r="BA45" s="122" t="s">
        <v>95</v>
      </c>
      <c r="BB45" s="122" t="s">
        <v>95</v>
      </c>
      <c r="BC45" s="122" t="s">
        <v>95</v>
      </c>
      <c r="BD45" s="122" t="s">
        <v>95</v>
      </c>
      <c r="BE45" s="122" t="s">
        <v>95</v>
      </c>
      <c r="BF45" s="122" t="s">
        <v>95</v>
      </c>
      <c r="BG45" s="15">
        <v>26</v>
      </c>
    </row>
    <row r="46" spans="1:59" ht="15">
      <c r="A46" s="619"/>
      <c r="B46" s="581" t="s">
        <v>32</v>
      </c>
      <c r="C46" s="583" t="s">
        <v>33</v>
      </c>
      <c r="D46" s="48" t="s">
        <v>44</v>
      </c>
      <c r="E46" s="41">
        <v>4</v>
      </c>
      <c r="F46" s="42">
        <v>4</v>
      </c>
      <c r="G46" s="42">
        <v>4</v>
      </c>
      <c r="H46" s="42">
        <v>4</v>
      </c>
      <c r="I46" s="42">
        <v>4</v>
      </c>
      <c r="J46" s="42">
        <v>4</v>
      </c>
      <c r="K46" s="42">
        <v>4</v>
      </c>
      <c r="L46" s="42">
        <v>4</v>
      </c>
      <c r="M46" s="42">
        <v>4</v>
      </c>
      <c r="N46" s="42">
        <v>4</v>
      </c>
      <c r="O46" s="42">
        <v>2</v>
      </c>
      <c r="P46" s="42">
        <v>2</v>
      </c>
      <c r="Q46" s="42">
        <v>2</v>
      </c>
      <c r="R46" s="42">
        <v>4</v>
      </c>
      <c r="S46" s="42">
        <v>4</v>
      </c>
      <c r="T46" s="42"/>
      <c r="U46" s="61"/>
      <c r="V46" s="64">
        <f t="shared" si="22"/>
        <v>54</v>
      </c>
      <c r="W46" s="74" t="s">
        <v>95</v>
      </c>
      <c r="X46" s="75" t="s">
        <v>95</v>
      </c>
      <c r="Y46" s="44">
        <v>2</v>
      </c>
      <c r="Z46" s="42">
        <v>2</v>
      </c>
      <c r="AA46" s="44">
        <v>2</v>
      </c>
      <c r="AB46" s="44">
        <v>2</v>
      </c>
      <c r="AC46" s="44">
        <v>2</v>
      </c>
      <c r="AD46" s="44">
        <v>2</v>
      </c>
      <c r="AE46" s="44">
        <v>2</v>
      </c>
      <c r="AF46" s="44">
        <v>2</v>
      </c>
      <c r="AG46" s="44">
        <v>2</v>
      </c>
      <c r="AH46" s="44">
        <v>2</v>
      </c>
      <c r="AI46" s="44">
        <v>2</v>
      </c>
      <c r="AJ46" s="44">
        <v>2</v>
      </c>
      <c r="AK46" s="44">
        <v>2</v>
      </c>
      <c r="AL46" s="44">
        <v>2</v>
      </c>
      <c r="AM46" s="44">
        <v>2</v>
      </c>
      <c r="AN46" s="44">
        <v>2</v>
      </c>
      <c r="AO46" s="44">
        <v>2</v>
      </c>
      <c r="AP46" s="44">
        <v>2</v>
      </c>
      <c r="AQ46" s="44">
        <v>2</v>
      </c>
      <c r="AR46" s="44">
        <v>2</v>
      </c>
      <c r="AS46" s="44">
        <v>2</v>
      </c>
      <c r="AT46" s="44">
        <v>2</v>
      </c>
      <c r="AU46" s="145">
        <v>2</v>
      </c>
      <c r="AV46" s="59">
        <v>2</v>
      </c>
      <c r="AW46" s="69">
        <f t="shared" si="24"/>
        <v>48</v>
      </c>
      <c r="AX46" s="121" t="s">
        <v>95</v>
      </c>
      <c r="AY46" s="122" t="s">
        <v>95</v>
      </c>
      <c r="AZ46" s="122" t="s">
        <v>95</v>
      </c>
      <c r="BA46" s="122" t="s">
        <v>95</v>
      </c>
      <c r="BB46" s="122" t="s">
        <v>95</v>
      </c>
      <c r="BC46" s="122" t="s">
        <v>95</v>
      </c>
      <c r="BD46" s="122" t="s">
        <v>95</v>
      </c>
      <c r="BE46" s="122" t="s">
        <v>95</v>
      </c>
      <c r="BF46" s="122" t="s">
        <v>95</v>
      </c>
      <c r="BG46" s="45">
        <f t="shared" si="23"/>
        <v>102</v>
      </c>
    </row>
    <row r="47" spans="1:59" ht="15">
      <c r="A47" s="619"/>
      <c r="B47" s="582"/>
      <c r="C47" s="584"/>
      <c r="D47" s="34" t="s">
        <v>45</v>
      </c>
      <c r="E47" s="36">
        <v>3</v>
      </c>
      <c r="F47" s="22">
        <v>3</v>
      </c>
      <c r="G47" s="22">
        <v>3</v>
      </c>
      <c r="H47" s="22">
        <v>3</v>
      </c>
      <c r="I47" s="22">
        <v>3</v>
      </c>
      <c r="J47" s="22">
        <v>3</v>
      </c>
      <c r="K47" s="22">
        <v>3</v>
      </c>
      <c r="L47" s="22">
        <v>3</v>
      </c>
      <c r="M47" s="22">
        <v>3</v>
      </c>
      <c r="N47" s="22">
        <v>3</v>
      </c>
      <c r="O47" s="22">
        <v>1</v>
      </c>
      <c r="P47" s="22">
        <v>1</v>
      </c>
      <c r="Q47" s="22">
        <v>1</v>
      </c>
      <c r="R47" s="22">
        <v>2</v>
      </c>
      <c r="S47" s="22">
        <v>2</v>
      </c>
      <c r="T47" s="22"/>
      <c r="U47" s="63"/>
      <c r="V47" s="174">
        <f t="shared" si="22"/>
        <v>37</v>
      </c>
      <c r="W47" s="74" t="s">
        <v>95</v>
      </c>
      <c r="X47" s="75" t="s">
        <v>95</v>
      </c>
      <c r="Y47" s="66">
        <v>1</v>
      </c>
      <c r="Z47" s="17">
        <v>1</v>
      </c>
      <c r="AA47" s="37">
        <v>0</v>
      </c>
      <c r="AB47" s="37">
        <v>1</v>
      </c>
      <c r="AC47" s="37">
        <v>1</v>
      </c>
      <c r="AD47" s="37">
        <v>0</v>
      </c>
      <c r="AE47" s="37">
        <v>1</v>
      </c>
      <c r="AF47" s="37">
        <v>1</v>
      </c>
      <c r="AG47" s="37">
        <v>0</v>
      </c>
      <c r="AH47" s="37">
        <v>1</v>
      </c>
      <c r="AI47" s="37">
        <v>1</v>
      </c>
      <c r="AJ47" s="37">
        <v>0</v>
      </c>
      <c r="AK47" s="37">
        <v>1</v>
      </c>
      <c r="AL47" s="37">
        <v>1</v>
      </c>
      <c r="AM47" s="37">
        <v>0</v>
      </c>
      <c r="AN47" s="37">
        <v>1</v>
      </c>
      <c r="AO47" s="37">
        <v>1</v>
      </c>
      <c r="AP47" s="37">
        <v>0</v>
      </c>
      <c r="AQ47" s="37">
        <v>1</v>
      </c>
      <c r="AR47" s="37">
        <v>1</v>
      </c>
      <c r="AS47" s="37">
        <v>1</v>
      </c>
      <c r="AT47" s="37">
        <v>1</v>
      </c>
      <c r="AU47" s="145">
        <v>1</v>
      </c>
      <c r="AV47" s="67"/>
      <c r="AW47" s="68">
        <f t="shared" si="24"/>
        <v>17</v>
      </c>
      <c r="AX47" s="121" t="s">
        <v>95</v>
      </c>
      <c r="AY47" s="122" t="s">
        <v>95</v>
      </c>
      <c r="AZ47" s="122" t="s">
        <v>95</v>
      </c>
      <c r="BA47" s="122" t="s">
        <v>95</v>
      </c>
      <c r="BB47" s="122" t="s">
        <v>95</v>
      </c>
      <c r="BC47" s="122" t="s">
        <v>95</v>
      </c>
      <c r="BD47" s="122" t="s">
        <v>95</v>
      </c>
      <c r="BE47" s="122" t="s">
        <v>95</v>
      </c>
      <c r="BF47" s="122" t="s">
        <v>95</v>
      </c>
      <c r="BG47" s="15">
        <f t="shared" si="23"/>
        <v>54</v>
      </c>
    </row>
    <row r="48" spans="1:59" ht="15">
      <c r="A48" s="619"/>
      <c r="B48" s="581" t="s">
        <v>34</v>
      </c>
      <c r="C48" s="577" t="s">
        <v>35</v>
      </c>
      <c r="D48" s="48" t="s">
        <v>44</v>
      </c>
      <c r="E48" s="211">
        <v>4</v>
      </c>
      <c r="F48" s="212">
        <v>4</v>
      </c>
      <c r="G48" s="212">
        <v>2</v>
      </c>
      <c r="H48" s="212">
        <v>4</v>
      </c>
      <c r="I48" s="212">
        <v>2</v>
      </c>
      <c r="J48" s="212">
        <v>4</v>
      </c>
      <c r="K48" s="212">
        <v>2</v>
      </c>
      <c r="L48" s="212">
        <v>4</v>
      </c>
      <c r="M48" s="212">
        <v>2</v>
      </c>
      <c r="N48" s="212">
        <v>4</v>
      </c>
      <c r="O48" s="212">
        <v>2</v>
      </c>
      <c r="P48" s="212">
        <v>2</v>
      </c>
      <c r="Q48" s="212">
        <v>4</v>
      </c>
      <c r="R48" s="212">
        <v>2</v>
      </c>
      <c r="S48" s="212">
        <v>2</v>
      </c>
      <c r="T48" s="212">
        <v>4</v>
      </c>
      <c r="U48" s="213">
        <v>2</v>
      </c>
      <c r="V48" s="64">
        <f t="shared" si="22"/>
        <v>50</v>
      </c>
      <c r="W48" s="74" t="s">
        <v>95</v>
      </c>
      <c r="X48" s="75" t="s">
        <v>95</v>
      </c>
      <c r="Y48" s="44">
        <v>4</v>
      </c>
      <c r="Z48" s="42">
        <v>4</v>
      </c>
      <c r="AA48" s="44">
        <v>4</v>
      </c>
      <c r="AB48" s="44">
        <v>4</v>
      </c>
      <c r="AC48" s="44">
        <v>4</v>
      </c>
      <c r="AD48" s="44">
        <v>4</v>
      </c>
      <c r="AE48" s="44">
        <v>4</v>
      </c>
      <c r="AF48" s="44">
        <v>4</v>
      </c>
      <c r="AG48" s="44">
        <v>4</v>
      </c>
      <c r="AH48" s="44">
        <v>4</v>
      </c>
      <c r="AI48" s="44">
        <v>4</v>
      </c>
      <c r="AJ48" s="44">
        <v>4</v>
      </c>
      <c r="AK48" s="44">
        <v>4</v>
      </c>
      <c r="AL48" s="44">
        <v>4</v>
      </c>
      <c r="AM48" s="44">
        <v>4</v>
      </c>
      <c r="AN48" s="44">
        <v>4</v>
      </c>
      <c r="AO48" s="44"/>
      <c r="AP48" s="44">
        <v>4</v>
      </c>
      <c r="AQ48" s="44">
        <v>4</v>
      </c>
      <c r="AR48" s="44">
        <v>4</v>
      </c>
      <c r="AS48" s="44">
        <v>6</v>
      </c>
      <c r="AT48" s="44">
        <v>6</v>
      </c>
      <c r="AU48" s="145">
        <v>4</v>
      </c>
      <c r="AV48" s="124"/>
      <c r="AW48" s="69">
        <f t="shared" si="24"/>
        <v>92</v>
      </c>
      <c r="AX48" s="121" t="s">
        <v>95</v>
      </c>
      <c r="AY48" s="122" t="s">
        <v>95</v>
      </c>
      <c r="AZ48" s="122" t="s">
        <v>95</v>
      </c>
      <c r="BA48" s="122" t="s">
        <v>95</v>
      </c>
      <c r="BB48" s="122" t="s">
        <v>95</v>
      </c>
      <c r="BC48" s="122" t="s">
        <v>95</v>
      </c>
      <c r="BD48" s="122" t="s">
        <v>95</v>
      </c>
      <c r="BE48" s="122" t="s">
        <v>95</v>
      </c>
      <c r="BF48" s="122" t="s">
        <v>95</v>
      </c>
      <c r="BG48" s="45">
        <f>V48+AW48</f>
        <v>142</v>
      </c>
    </row>
    <row r="49" spans="1:59" ht="15">
      <c r="A49" s="619"/>
      <c r="B49" s="582"/>
      <c r="C49" s="578"/>
      <c r="D49" s="34" t="s">
        <v>45</v>
      </c>
      <c r="E49" s="36">
        <v>4</v>
      </c>
      <c r="F49" s="22">
        <v>2</v>
      </c>
      <c r="G49" s="22">
        <v>1</v>
      </c>
      <c r="H49" s="22">
        <v>2</v>
      </c>
      <c r="I49" s="22">
        <v>1</v>
      </c>
      <c r="J49" s="22">
        <v>4</v>
      </c>
      <c r="K49" s="22">
        <v>1</v>
      </c>
      <c r="L49" s="22">
        <v>2</v>
      </c>
      <c r="M49" s="22">
        <v>2</v>
      </c>
      <c r="N49" s="22">
        <v>2</v>
      </c>
      <c r="O49" s="22">
        <v>1</v>
      </c>
      <c r="P49" s="22">
        <v>1</v>
      </c>
      <c r="Q49" s="22">
        <v>4</v>
      </c>
      <c r="R49" s="22">
        <v>2</v>
      </c>
      <c r="S49" s="22">
        <v>1</v>
      </c>
      <c r="T49" s="22">
        <v>2</v>
      </c>
      <c r="U49" s="63">
        <v>2</v>
      </c>
      <c r="V49" s="174">
        <f t="shared" si="22"/>
        <v>34</v>
      </c>
      <c r="W49" s="74" t="s">
        <v>95</v>
      </c>
      <c r="X49" s="75" t="s">
        <v>95</v>
      </c>
      <c r="Y49" s="66">
        <v>2</v>
      </c>
      <c r="Z49" s="17">
        <v>2</v>
      </c>
      <c r="AA49" s="37">
        <v>2</v>
      </c>
      <c r="AB49" s="37">
        <v>2</v>
      </c>
      <c r="AC49" s="37">
        <v>2</v>
      </c>
      <c r="AD49" s="37">
        <v>2</v>
      </c>
      <c r="AE49" s="37">
        <v>2</v>
      </c>
      <c r="AF49" s="37">
        <v>2</v>
      </c>
      <c r="AG49" s="37">
        <v>2</v>
      </c>
      <c r="AH49" s="37">
        <v>2</v>
      </c>
      <c r="AI49" s="37">
        <v>2</v>
      </c>
      <c r="AJ49" s="37">
        <v>2</v>
      </c>
      <c r="AK49" s="37">
        <v>2</v>
      </c>
      <c r="AL49" s="37">
        <v>2</v>
      </c>
      <c r="AM49" s="37">
        <v>2</v>
      </c>
      <c r="AN49" s="37">
        <v>2</v>
      </c>
      <c r="AO49" s="37"/>
      <c r="AP49" s="37">
        <v>2</v>
      </c>
      <c r="AQ49" s="37">
        <v>2</v>
      </c>
      <c r="AR49" s="37"/>
      <c r="AS49" s="37"/>
      <c r="AT49" s="37"/>
      <c r="AU49" s="145">
        <v>2</v>
      </c>
      <c r="AV49" s="67"/>
      <c r="AW49" s="176">
        <f t="shared" si="24"/>
        <v>38</v>
      </c>
      <c r="AX49" s="121" t="s">
        <v>95</v>
      </c>
      <c r="AY49" s="122" t="s">
        <v>95</v>
      </c>
      <c r="AZ49" s="122" t="s">
        <v>95</v>
      </c>
      <c r="BA49" s="122" t="s">
        <v>95</v>
      </c>
      <c r="BB49" s="122" t="s">
        <v>95</v>
      </c>
      <c r="BC49" s="122" t="s">
        <v>95</v>
      </c>
      <c r="BD49" s="122" t="s">
        <v>95</v>
      </c>
      <c r="BE49" s="122" t="s">
        <v>95</v>
      </c>
      <c r="BF49" s="122" t="s">
        <v>95</v>
      </c>
      <c r="BG49" s="15"/>
    </row>
    <row r="50" spans="1:59" ht="15">
      <c r="A50" s="619"/>
      <c r="B50" s="24" t="s">
        <v>36</v>
      </c>
      <c r="C50" s="178" t="s">
        <v>96</v>
      </c>
      <c r="D50" s="48" t="s">
        <v>44</v>
      </c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87</v>
      </c>
      <c r="S50" s="42"/>
      <c r="T50" s="42"/>
      <c r="U50" s="61"/>
      <c r="V50" s="64"/>
      <c r="W50" s="74" t="s">
        <v>95</v>
      </c>
      <c r="X50" s="75" t="s">
        <v>95</v>
      </c>
      <c r="Y50" s="44"/>
      <c r="Z50" s="42"/>
      <c r="AA50" s="44"/>
      <c r="AB50" s="44"/>
      <c r="AC50" s="44"/>
      <c r="AD50" s="44"/>
      <c r="AE50" s="44">
        <v>2</v>
      </c>
      <c r="AF50" s="44">
        <v>2</v>
      </c>
      <c r="AG50" s="44">
        <v>2</v>
      </c>
      <c r="AH50" s="44">
        <v>2</v>
      </c>
      <c r="AI50" s="44">
        <v>2</v>
      </c>
      <c r="AJ50" s="44">
        <v>2</v>
      </c>
      <c r="AK50" s="44">
        <v>2</v>
      </c>
      <c r="AL50" s="44">
        <v>2</v>
      </c>
      <c r="AM50" s="44">
        <v>2</v>
      </c>
      <c r="AN50" s="44">
        <v>2</v>
      </c>
      <c r="AO50" s="44">
        <v>2</v>
      </c>
      <c r="AP50" s="44">
        <v>2</v>
      </c>
      <c r="AQ50" s="44">
        <v>2</v>
      </c>
      <c r="AR50" s="44">
        <v>2</v>
      </c>
      <c r="AS50" s="44">
        <v>2</v>
      </c>
      <c r="AT50" s="44"/>
      <c r="AU50" s="145"/>
      <c r="AV50" s="59">
        <v>2</v>
      </c>
      <c r="AW50" s="69">
        <f t="shared" si="24"/>
        <v>32</v>
      </c>
      <c r="AX50" s="121" t="s">
        <v>95</v>
      </c>
      <c r="AY50" s="122" t="s">
        <v>95</v>
      </c>
      <c r="AZ50" s="122" t="s">
        <v>95</v>
      </c>
      <c r="BA50" s="122" t="s">
        <v>95</v>
      </c>
      <c r="BB50" s="122" t="s">
        <v>95</v>
      </c>
      <c r="BC50" s="122" t="s">
        <v>95</v>
      </c>
      <c r="BD50" s="122" t="s">
        <v>95</v>
      </c>
      <c r="BE50" s="122" t="s">
        <v>95</v>
      </c>
      <c r="BF50" s="122" t="s">
        <v>95</v>
      </c>
      <c r="BG50" s="45">
        <f>AW50</f>
        <v>32</v>
      </c>
    </row>
    <row r="51" spans="1:59" ht="15">
      <c r="A51" s="619"/>
      <c r="B51" s="24"/>
      <c r="C51" s="28"/>
      <c r="D51" s="34" t="s">
        <v>45</v>
      </c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0"/>
      <c r="V51" s="65"/>
      <c r="W51" s="74" t="s">
        <v>95</v>
      </c>
      <c r="X51" s="75" t="s">
        <v>95</v>
      </c>
      <c r="Y51" s="66"/>
      <c r="Z51" s="17"/>
      <c r="AA51" s="37"/>
      <c r="AB51" s="37"/>
      <c r="AC51" s="37"/>
      <c r="AD51" s="37"/>
      <c r="AE51" s="37">
        <v>1</v>
      </c>
      <c r="AF51" s="37">
        <v>1</v>
      </c>
      <c r="AG51" s="37">
        <v>1</v>
      </c>
      <c r="AH51" s="37">
        <v>1</v>
      </c>
      <c r="AI51" s="37">
        <v>1</v>
      </c>
      <c r="AJ51" s="37">
        <v>1</v>
      </c>
      <c r="AK51" s="37">
        <v>1</v>
      </c>
      <c r="AL51" s="37">
        <v>1</v>
      </c>
      <c r="AM51" s="37">
        <v>1</v>
      </c>
      <c r="AN51" s="37">
        <v>1</v>
      </c>
      <c r="AO51" s="37">
        <v>1</v>
      </c>
      <c r="AP51" s="37">
        <v>1</v>
      </c>
      <c r="AQ51" s="37">
        <v>1</v>
      </c>
      <c r="AR51" s="37">
        <v>1</v>
      </c>
      <c r="AS51" s="37">
        <v>1</v>
      </c>
      <c r="AT51" s="37"/>
      <c r="AU51" s="145"/>
      <c r="AV51" s="67">
        <v>2</v>
      </c>
      <c r="AW51" s="68">
        <f>SUM(AE51:AV51)</f>
        <v>17</v>
      </c>
      <c r="AX51" s="121" t="s">
        <v>95</v>
      </c>
      <c r="AY51" s="122" t="s">
        <v>95</v>
      </c>
      <c r="AZ51" s="122" t="s">
        <v>95</v>
      </c>
      <c r="BA51" s="122" t="s">
        <v>95</v>
      </c>
      <c r="BB51" s="122" t="s">
        <v>95</v>
      </c>
      <c r="BC51" s="122" t="s">
        <v>95</v>
      </c>
      <c r="BD51" s="122" t="s">
        <v>95</v>
      </c>
      <c r="BE51" s="122" t="s">
        <v>95</v>
      </c>
      <c r="BF51" s="122" t="s">
        <v>95</v>
      </c>
      <c r="BG51" s="15"/>
    </row>
    <row r="52" spans="1:59" ht="15">
      <c r="A52" s="619"/>
      <c r="B52" s="581" t="s">
        <v>37</v>
      </c>
      <c r="C52" s="577" t="s">
        <v>79</v>
      </c>
      <c r="D52" s="48" t="s">
        <v>44</v>
      </c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61"/>
      <c r="V52" s="64"/>
      <c r="W52" s="74" t="s">
        <v>95</v>
      </c>
      <c r="X52" s="75" t="s">
        <v>95</v>
      </c>
      <c r="Y52" s="44">
        <v>2</v>
      </c>
      <c r="Z52" s="42">
        <v>2</v>
      </c>
      <c r="AA52" s="44">
        <v>2</v>
      </c>
      <c r="AB52" s="44">
        <v>2</v>
      </c>
      <c r="AC52" s="44">
        <v>2</v>
      </c>
      <c r="AD52" s="44">
        <v>2</v>
      </c>
      <c r="AE52" s="44">
        <v>2</v>
      </c>
      <c r="AF52" s="44">
        <v>2</v>
      </c>
      <c r="AG52" s="44">
        <v>2</v>
      </c>
      <c r="AH52" s="44">
        <v>2</v>
      </c>
      <c r="AI52" s="44">
        <v>2</v>
      </c>
      <c r="AJ52" s="44">
        <v>2</v>
      </c>
      <c r="AK52" s="44">
        <v>2</v>
      </c>
      <c r="AL52" s="44">
        <v>2</v>
      </c>
      <c r="AM52" s="44">
        <v>2</v>
      </c>
      <c r="AN52" s="44">
        <v>2</v>
      </c>
      <c r="AO52" s="44"/>
      <c r="AP52" s="44">
        <v>2</v>
      </c>
      <c r="AQ52" s="44">
        <v>2</v>
      </c>
      <c r="AR52" s="44">
        <v>4</v>
      </c>
      <c r="AS52" s="44">
        <v>2</v>
      </c>
      <c r="AT52" s="44"/>
      <c r="AU52" s="145">
        <v>4</v>
      </c>
      <c r="AV52" s="59">
        <v>2</v>
      </c>
      <c r="AW52" s="69">
        <f>SUM(Y52:AV52)</f>
        <v>48</v>
      </c>
      <c r="AX52" s="121" t="s">
        <v>95</v>
      </c>
      <c r="AY52" s="122" t="s">
        <v>95</v>
      </c>
      <c r="AZ52" s="122" t="s">
        <v>95</v>
      </c>
      <c r="BA52" s="122" t="s">
        <v>95</v>
      </c>
      <c r="BB52" s="122" t="s">
        <v>95</v>
      </c>
      <c r="BC52" s="122" t="s">
        <v>95</v>
      </c>
      <c r="BD52" s="122" t="s">
        <v>95</v>
      </c>
      <c r="BE52" s="122" t="s">
        <v>95</v>
      </c>
      <c r="BF52" s="122" t="s">
        <v>95</v>
      </c>
      <c r="BG52" s="45">
        <f>SUM(V52+AW52)</f>
        <v>48</v>
      </c>
    </row>
    <row r="53" spans="1:59" ht="15">
      <c r="A53" s="619"/>
      <c r="B53" s="582"/>
      <c r="C53" s="578"/>
      <c r="D53" s="34" t="s">
        <v>45</v>
      </c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60"/>
      <c r="V53" s="65"/>
      <c r="W53" s="74" t="s">
        <v>95</v>
      </c>
      <c r="X53" s="75" t="s">
        <v>95</v>
      </c>
      <c r="Y53" s="66">
        <v>1</v>
      </c>
      <c r="Z53" s="17">
        <v>1</v>
      </c>
      <c r="AA53" s="37">
        <v>1</v>
      </c>
      <c r="AB53" s="37">
        <v>1</v>
      </c>
      <c r="AC53" s="37">
        <v>1</v>
      </c>
      <c r="AD53" s="37">
        <v>1</v>
      </c>
      <c r="AE53" s="37">
        <v>1</v>
      </c>
      <c r="AF53" s="37">
        <v>1</v>
      </c>
      <c r="AG53" s="37">
        <v>1</v>
      </c>
      <c r="AH53" s="37">
        <v>1</v>
      </c>
      <c r="AI53" s="37">
        <v>1</v>
      </c>
      <c r="AJ53" s="37">
        <v>1</v>
      </c>
      <c r="AK53" s="37">
        <v>1</v>
      </c>
      <c r="AL53" s="37">
        <v>1</v>
      </c>
      <c r="AM53" s="37">
        <v>1</v>
      </c>
      <c r="AN53" s="37">
        <v>1</v>
      </c>
      <c r="AO53" s="37"/>
      <c r="AP53" s="37">
        <v>1</v>
      </c>
      <c r="AQ53" s="37">
        <v>1</v>
      </c>
      <c r="AR53" s="37">
        <v>3</v>
      </c>
      <c r="AS53" s="37">
        <v>2</v>
      </c>
      <c r="AT53" s="37"/>
      <c r="AU53" s="145">
        <v>2</v>
      </c>
      <c r="AV53" s="67">
        <v>1</v>
      </c>
      <c r="AW53" s="176">
        <f>SUM(Y53:AV53)</f>
        <v>26</v>
      </c>
      <c r="AX53" s="121" t="s">
        <v>95</v>
      </c>
      <c r="AY53" s="122" t="s">
        <v>95</v>
      </c>
      <c r="AZ53" s="122" t="s">
        <v>95</v>
      </c>
      <c r="BA53" s="122" t="s">
        <v>95</v>
      </c>
      <c r="BB53" s="122" t="s">
        <v>95</v>
      </c>
      <c r="BC53" s="122" t="s">
        <v>95</v>
      </c>
      <c r="BD53" s="122" t="s">
        <v>95</v>
      </c>
      <c r="BE53" s="122" t="s">
        <v>95</v>
      </c>
      <c r="BF53" s="122" t="s">
        <v>95</v>
      </c>
      <c r="BG53" s="15">
        <f>SUM(V53+AW53)</f>
        <v>26</v>
      </c>
    </row>
    <row r="54" spans="1:59" ht="15">
      <c r="A54" s="619"/>
      <c r="B54" s="24" t="s">
        <v>38</v>
      </c>
      <c r="C54" s="33" t="s">
        <v>80</v>
      </c>
      <c r="D54" s="48" t="s">
        <v>44</v>
      </c>
      <c r="E54" s="36">
        <v>2</v>
      </c>
      <c r="F54" s="22">
        <v>4</v>
      </c>
      <c r="G54" s="22">
        <v>2</v>
      </c>
      <c r="H54" s="22">
        <v>4</v>
      </c>
      <c r="I54" s="22">
        <v>2</v>
      </c>
      <c r="J54" s="22">
        <v>4</v>
      </c>
      <c r="K54" s="22">
        <v>2</v>
      </c>
      <c r="L54" s="22">
        <v>4</v>
      </c>
      <c r="M54" s="22">
        <v>2</v>
      </c>
      <c r="N54" s="22">
        <v>4</v>
      </c>
      <c r="O54" s="22">
        <v>4</v>
      </c>
      <c r="P54" s="22">
        <v>6</v>
      </c>
      <c r="Q54" s="22">
        <v>4</v>
      </c>
      <c r="R54" s="22">
        <v>4</v>
      </c>
      <c r="S54" s="22">
        <v>6</v>
      </c>
      <c r="T54" s="22">
        <v>8</v>
      </c>
      <c r="U54" s="63">
        <v>6</v>
      </c>
      <c r="V54" s="64">
        <f>SUM(E54:U54)</f>
        <v>68</v>
      </c>
      <c r="W54" s="74" t="s">
        <v>95</v>
      </c>
      <c r="X54" s="75" t="s">
        <v>95</v>
      </c>
      <c r="Y54" s="44"/>
      <c r="Z54" s="42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145"/>
      <c r="AV54" s="59"/>
      <c r="AW54" s="69">
        <f>SUM(Y54:AV54)</f>
        <v>0</v>
      </c>
      <c r="AX54" s="121" t="s">
        <v>95</v>
      </c>
      <c r="AY54" s="122" t="s">
        <v>95</v>
      </c>
      <c r="AZ54" s="122" t="s">
        <v>95</v>
      </c>
      <c r="BA54" s="122" t="s">
        <v>95</v>
      </c>
      <c r="BB54" s="122" t="s">
        <v>95</v>
      </c>
      <c r="BC54" s="122" t="s">
        <v>95</v>
      </c>
      <c r="BD54" s="122" t="s">
        <v>95</v>
      </c>
      <c r="BE54" s="122" t="s">
        <v>95</v>
      </c>
      <c r="BF54" s="122" t="s">
        <v>95</v>
      </c>
      <c r="BG54" s="45">
        <f>AW54</f>
        <v>0</v>
      </c>
    </row>
    <row r="55" spans="1:59" ht="15.75" thickBot="1">
      <c r="A55" s="619"/>
      <c r="B55" s="32"/>
      <c r="C55" s="33"/>
      <c r="D55" s="35" t="s">
        <v>45</v>
      </c>
      <c r="E55" s="214">
        <v>1</v>
      </c>
      <c r="F55" s="215">
        <v>2</v>
      </c>
      <c r="G55" s="215">
        <v>1</v>
      </c>
      <c r="H55" s="215">
        <v>2</v>
      </c>
      <c r="I55" s="215">
        <v>1</v>
      </c>
      <c r="J55" s="215">
        <v>2</v>
      </c>
      <c r="K55" s="215">
        <v>1</v>
      </c>
      <c r="L55" s="215">
        <v>2</v>
      </c>
      <c r="M55" s="215">
        <v>1</v>
      </c>
      <c r="N55" s="215">
        <v>2</v>
      </c>
      <c r="O55" s="215">
        <v>2</v>
      </c>
      <c r="P55" s="215">
        <v>3</v>
      </c>
      <c r="Q55" s="215">
        <v>2</v>
      </c>
      <c r="R55" s="215">
        <v>2</v>
      </c>
      <c r="S55" s="215">
        <v>3</v>
      </c>
      <c r="T55" s="215">
        <v>6</v>
      </c>
      <c r="U55" s="216">
        <v>3</v>
      </c>
      <c r="V55" s="81">
        <f>SUM(E55:U55)</f>
        <v>36</v>
      </c>
      <c r="W55" s="74" t="s">
        <v>95</v>
      </c>
      <c r="X55" s="75" t="s">
        <v>95</v>
      </c>
      <c r="Y55" s="87"/>
      <c r="Z55" s="88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146"/>
      <c r="AV55" s="80"/>
      <c r="AW55" s="177">
        <f>SUM(Y55:AV55)</f>
        <v>0</v>
      </c>
      <c r="AX55" s="121" t="s">
        <v>95</v>
      </c>
      <c r="AY55" s="122" t="s">
        <v>95</v>
      </c>
      <c r="AZ55" s="122" t="s">
        <v>95</v>
      </c>
      <c r="BA55" s="122" t="s">
        <v>95</v>
      </c>
      <c r="BB55" s="122" t="s">
        <v>95</v>
      </c>
      <c r="BC55" s="122" t="s">
        <v>95</v>
      </c>
      <c r="BD55" s="122" t="s">
        <v>95</v>
      </c>
      <c r="BE55" s="122" t="s">
        <v>95</v>
      </c>
      <c r="BF55" s="122" t="s">
        <v>95</v>
      </c>
      <c r="BG55" s="94"/>
    </row>
    <row r="56" spans="1:59" ht="15">
      <c r="A56" s="619"/>
      <c r="B56" s="108" t="s">
        <v>81</v>
      </c>
      <c r="C56" s="579" t="s">
        <v>82</v>
      </c>
      <c r="D56" s="110" t="s">
        <v>44</v>
      </c>
      <c r="E56" s="112">
        <f aca="true" t="shared" si="25" ref="E56:V56">E58+E60+E66</f>
        <v>0</v>
      </c>
      <c r="F56" s="112">
        <f t="shared" si="25"/>
        <v>0</v>
      </c>
      <c r="G56" s="112">
        <f t="shared" si="25"/>
        <v>0</v>
      </c>
      <c r="H56" s="112">
        <f t="shared" si="25"/>
        <v>0</v>
      </c>
      <c r="I56" s="112">
        <f t="shared" si="25"/>
        <v>0</v>
      </c>
      <c r="J56" s="112">
        <f t="shared" si="25"/>
        <v>0</v>
      </c>
      <c r="K56" s="112">
        <f t="shared" si="25"/>
        <v>0</v>
      </c>
      <c r="L56" s="112">
        <f t="shared" si="25"/>
        <v>0</v>
      </c>
      <c r="M56" s="112">
        <f t="shared" si="25"/>
        <v>0</v>
      </c>
      <c r="N56" s="112">
        <f t="shared" si="25"/>
        <v>0</v>
      </c>
      <c r="O56" s="112">
        <f t="shared" si="25"/>
        <v>0</v>
      </c>
      <c r="P56" s="112">
        <f t="shared" si="25"/>
        <v>0</v>
      </c>
      <c r="Q56" s="112">
        <f t="shared" si="25"/>
        <v>0</v>
      </c>
      <c r="R56" s="112">
        <f t="shared" si="25"/>
        <v>0</v>
      </c>
      <c r="S56" s="112">
        <f t="shared" si="25"/>
        <v>0</v>
      </c>
      <c r="T56" s="112">
        <f t="shared" si="25"/>
        <v>0</v>
      </c>
      <c r="U56" s="112">
        <f t="shared" si="25"/>
        <v>0</v>
      </c>
      <c r="V56" s="112">
        <f t="shared" si="25"/>
        <v>0</v>
      </c>
      <c r="W56" s="74" t="s">
        <v>95</v>
      </c>
      <c r="X56" s="75" t="s">
        <v>95</v>
      </c>
      <c r="Y56" s="112">
        <f aca="true" t="shared" si="26" ref="Y56:AV56">Y58+Y60+Y62</f>
        <v>16</v>
      </c>
      <c r="Z56" s="112">
        <f t="shared" si="26"/>
        <v>14</v>
      </c>
      <c r="AA56" s="112">
        <f t="shared" si="26"/>
        <v>16</v>
      </c>
      <c r="AB56" s="112">
        <f t="shared" si="26"/>
        <v>14</v>
      </c>
      <c r="AC56" s="112">
        <f t="shared" si="26"/>
        <v>16</v>
      </c>
      <c r="AD56" s="112">
        <f t="shared" si="26"/>
        <v>14</v>
      </c>
      <c r="AE56" s="112">
        <f t="shared" si="26"/>
        <v>14</v>
      </c>
      <c r="AF56" s="112">
        <f t="shared" si="26"/>
        <v>12</v>
      </c>
      <c r="AG56" s="112">
        <f t="shared" si="26"/>
        <v>12</v>
      </c>
      <c r="AH56" s="112">
        <f t="shared" si="26"/>
        <v>10</v>
      </c>
      <c r="AI56" s="112">
        <f t="shared" si="26"/>
        <v>12</v>
      </c>
      <c r="AJ56" s="112">
        <f t="shared" si="26"/>
        <v>10</v>
      </c>
      <c r="AK56" s="112">
        <f t="shared" si="26"/>
        <v>12</v>
      </c>
      <c r="AL56" s="112">
        <f t="shared" si="26"/>
        <v>10</v>
      </c>
      <c r="AM56" s="112">
        <f t="shared" si="26"/>
        <v>12</v>
      </c>
      <c r="AN56" s="112">
        <f t="shared" si="26"/>
        <v>10</v>
      </c>
      <c r="AO56" s="112">
        <f t="shared" si="26"/>
        <v>14</v>
      </c>
      <c r="AP56" s="112">
        <f t="shared" si="26"/>
        <v>12</v>
      </c>
      <c r="AQ56" s="112">
        <f t="shared" si="26"/>
        <v>14</v>
      </c>
      <c r="AR56" s="112">
        <f t="shared" si="26"/>
        <v>12</v>
      </c>
      <c r="AS56" s="112">
        <f t="shared" si="26"/>
        <v>14</v>
      </c>
      <c r="AT56" s="112">
        <f t="shared" si="26"/>
        <v>12</v>
      </c>
      <c r="AU56" s="112">
        <f t="shared" si="26"/>
        <v>16</v>
      </c>
      <c r="AV56" s="112">
        <f t="shared" si="26"/>
        <v>12</v>
      </c>
      <c r="AW56" s="112">
        <f>AW58+AW60+AW66</f>
        <v>324</v>
      </c>
      <c r="AX56" s="121" t="s">
        <v>95</v>
      </c>
      <c r="AY56" s="122" t="s">
        <v>95</v>
      </c>
      <c r="AZ56" s="122" t="s">
        <v>95</v>
      </c>
      <c r="BA56" s="122" t="s">
        <v>95</v>
      </c>
      <c r="BB56" s="122" t="s">
        <v>95</v>
      </c>
      <c r="BC56" s="122" t="s">
        <v>95</v>
      </c>
      <c r="BD56" s="122" t="s">
        <v>95</v>
      </c>
      <c r="BE56" s="122" t="s">
        <v>95</v>
      </c>
      <c r="BF56" s="122" t="s">
        <v>95</v>
      </c>
      <c r="BG56" s="114">
        <f>BG58+BG60+BG66</f>
        <v>324</v>
      </c>
    </row>
    <row r="57" spans="1:59" ht="20.25" customHeight="1" thickBot="1">
      <c r="A57" s="619"/>
      <c r="B57" s="109"/>
      <c r="C57" s="580"/>
      <c r="D57" s="111" t="s">
        <v>45</v>
      </c>
      <c r="E57" s="113">
        <f aca="true" t="shared" si="27" ref="E57:V57">E59+E61+E67</f>
        <v>0</v>
      </c>
      <c r="F57" s="113">
        <f t="shared" si="27"/>
        <v>0</v>
      </c>
      <c r="G57" s="113">
        <f t="shared" si="27"/>
        <v>0</v>
      </c>
      <c r="H57" s="113">
        <f t="shared" si="27"/>
        <v>0</v>
      </c>
      <c r="I57" s="113">
        <f t="shared" si="27"/>
        <v>0</v>
      </c>
      <c r="J57" s="113">
        <f t="shared" si="27"/>
        <v>0</v>
      </c>
      <c r="K57" s="113">
        <f t="shared" si="27"/>
        <v>0</v>
      </c>
      <c r="L57" s="113">
        <f t="shared" si="27"/>
        <v>0</v>
      </c>
      <c r="M57" s="113">
        <f t="shared" si="27"/>
        <v>0</v>
      </c>
      <c r="N57" s="113">
        <f t="shared" si="27"/>
        <v>0</v>
      </c>
      <c r="O57" s="113">
        <f t="shared" si="27"/>
        <v>0</v>
      </c>
      <c r="P57" s="113">
        <f t="shared" si="27"/>
        <v>0</v>
      </c>
      <c r="Q57" s="113">
        <f t="shared" si="27"/>
        <v>0</v>
      </c>
      <c r="R57" s="113">
        <f t="shared" si="27"/>
        <v>0</v>
      </c>
      <c r="S57" s="113">
        <f t="shared" si="27"/>
        <v>0</v>
      </c>
      <c r="T57" s="113">
        <f t="shared" si="27"/>
        <v>0</v>
      </c>
      <c r="U57" s="113">
        <f t="shared" si="27"/>
        <v>0</v>
      </c>
      <c r="V57" s="113">
        <f t="shared" si="27"/>
        <v>0</v>
      </c>
      <c r="W57" s="74" t="s">
        <v>95</v>
      </c>
      <c r="X57" s="75" t="s">
        <v>95</v>
      </c>
      <c r="Y57" s="113">
        <f>Y59+Y61</f>
        <v>8</v>
      </c>
      <c r="Z57" s="113">
        <f aca="true" t="shared" si="28" ref="Z57:AW57">Z59+Z61</f>
        <v>7</v>
      </c>
      <c r="AA57" s="113">
        <f t="shared" si="28"/>
        <v>8</v>
      </c>
      <c r="AB57" s="113">
        <f t="shared" si="28"/>
        <v>7</v>
      </c>
      <c r="AC57" s="113">
        <f t="shared" si="28"/>
        <v>8</v>
      </c>
      <c r="AD57" s="113">
        <f t="shared" si="28"/>
        <v>7</v>
      </c>
      <c r="AE57" s="113">
        <f t="shared" si="28"/>
        <v>6</v>
      </c>
      <c r="AF57" s="113">
        <f t="shared" si="28"/>
        <v>5</v>
      </c>
      <c r="AG57" s="113">
        <f t="shared" si="28"/>
        <v>6</v>
      </c>
      <c r="AH57" s="113">
        <f t="shared" si="28"/>
        <v>5</v>
      </c>
      <c r="AI57" s="113">
        <f t="shared" si="28"/>
        <v>6</v>
      </c>
      <c r="AJ57" s="113">
        <f t="shared" si="28"/>
        <v>4</v>
      </c>
      <c r="AK57" s="113">
        <f t="shared" si="28"/>
        <v>5</v>
      </c>
      <c r="AL57" s="113">
        <f t="shared" si="28"/>
        <v>4</v>
      </c>
      <c r="AM57" s="113">
        <f t="shared" si="28"/>
        <v>5</v>
      </c>
      <c r="AN57" s="113">
        <f t="shared" si="28"/>
        <v>4</v>
      </c>
      <c r="AO57" s="113">
        <f t="shared" si="28"/>
        <v>6</v>
      </c>
      <c r="AP57" s="113">
        <f t="shared" si="28"/>
        <v>5</v>
      </c>
      <c r="AQ57" s="113">
        <f t="shared" si="28"/>
        <v>6</v>
      </c>
      <c r="AR57" s="113">
        <f t="shared" si="28"/>
        <v>5</v>
      </c>
      <c r="AS57" s="113">
        <f t="shared" si="28"/>
        <v>6</v>
      </c>
      <c r="AT57" s="113">
        <f t="shared" si="28"/>
        <v>5</v>
      </c>
      <c r="AU57" s="113">
        <f t="shared" si="28"/>
        <v>7</v>
      </c>
      <c r="AV57" s="113">
        <f t="shared" si="28"/>
        <v>5</v>
      </c>
      <c r="AW57" s="113">
        <f t="shared" si="28"/>
        <v>140</v>
      </c>
      <c r="AX57" s="121" t="s">
        <v>95</v>
      </c>
      <c r="AY57" s="122" t="s">
        <v>95</v>
      </c>
      <c r="AZ57" s="122" t="s">
        <v>95</v>
      </c>
      <c r="BA57" s="122" t="s">
        <v>95</v>
      </c>
      <c r="BB57" s="122" t="s">
        <v>95</v>
      </c>
      <c r="BC57" s="122" t="s">
        <v>95</v>
      </c>
      <c r="BD57" s="122" t="s">
        <v>95</v>
      </c>
      <c r="BE57" s="122" t="s">
        <v>95</v>
      </c>
      <c r="BF57" s="122" t="s">
        <v>95</v>
      </c>
      <c r="BG57" s="113">
        <f>BG59+BG61+BG63</f>
        <v>140</v>
      </c>
    </row>
    <row r="58" spans="1:59" ht="15">
      <c r="A58" s="619"/>
      <c r="B58" s="129" t="s">
        <v>83</v>
      </c>
      <c r="C58" s="179" t="s">
        <v>84</v>
      </c>
      <c r="D58" s="101" t="s">
        <v>44</v>
      </c>
      <c r="E58" s="54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3"/>
      <c r="V58" s="64"/>
      <c r="W58" s="74" t="s">
        <v>95</v>
      </c>
      <c r="X58" s="75" t="s">
        <v>95</v>
      </c>
      <c r="Y58" s="55">
        <v>12</v>
      </c>
      <c r="Z58" s="115">
        <v>12</v>
      </c>
      <c r="AA58" s="116">
        <v>12</v>
      </c>
      <c r="AB58" s="115">
        <v>12</v>
      </c>
      <c r="AC58" s="115">
        <v>12</v>
      </c>
      <c r="AD58" s="115">
        <v>12</v>
      </c>
      <c r="AE58" s="115">
        <v>8</v>
      </c>
      <c r="AF58" s="115">
        <v>8</v>
      </c>
      <c r="AG58" s="115">
        <v>6</v>
      </c>
      <c r="AH58" s="115">
        <v>6</v>
      </c>
      <c r="AI58" s="115">
        <v>6</v>
      </c>
      <c r="AJ58" s="115">
        <v>6</v>
      </c>
      <c r="AK58" s="115">
        <v>6</v>
      </c>
      <c r="AL58" s="115">
        <v>6</v>
      </c>
      <c r="AM58" s="115">
        <v>6</v>
      </c>
      <c r="AN58" s="115">
        <v>6</v>
      </c>
      <c r="AO58" s="115">
        <v>8</v>
      </c>
      <c r="AP58" s="115">
        <v>8</v>
      </c>
      <c r="AQ58" s="115">
        <v>8</v>
      </c>
      <c r="AR58" s="47">
        <v>8</v>
      </c>
      <c r="AS58" s="47">
        <v>8</v>
      </c>
      <c r="AT58" s="47">
        <v>8</v>
      </c>
      <c r="AU58" s="141">
        <v>10</v>
      </c>
      <c r="AV58" s="43">
        <v>10</v>
      </c>
      <c r="AW58" s="64">
        <f>SUM(Y58:AV58)</f>
        <v>204</v>
      </c>
      <c r="AX58" s="121" t="s">
        <v>95</v>
      </c>
      <c r="AY58" s="122" t="s">
        <v>95</v>
      </c>
      <c r="AZ58" s="122" t="s">
        <v>95</v>
      </c>
      <c r="BA58" s="122" t="s">
        <v>95</v>
      </c>
      <c r="BB58" s="122" t="s">
        <v>95</v>
      </c>
      <c r="BC58" s="122" t="s">
        <v>95</v>
      </c>
      <c r="BD58" s="122" t="s">
        <v>95</v>
      </c>
      <c r="BE58" s="122" t="s">
        <v>95</v>
      </c>
      <c r="BF58" s="122" t="s">
        <v>95</v>
      </c>
      <c r="BG58" s="45">
        <f>AW58</f>
        <v>204</v>
      </c>
    </row>
    <row r="59" spans="1:59" ht="15.75" thickBot="1">
      <c r="A59" s="619"/>
      <c r="B59" s="3"/>
      <c r="C59" s="126"/>
      <c r="D59" s="35" t="s">
        <v>45</v>
      </c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60"/>
      <c r="V59" s="65"/>
      <c r="W59" s="74" t="s">
        <v>95</v>
      </c>
      <c r="X59" s="75" t="s">
        <v>95</v>
      </c>
      <c r="Y59" s="66">
        <v>6</v>
      </c>
      <c r="Z59" s="17">
        <v>6</v>
      </c>
      <c r="AA59" s="18">
        <v>6</v>
      </c>
      <c r="AB59" s="17">
        <v>6</v>
      </c>
      <c r="AC59" s="17">
        <v>6</v>
      </c>
      <c r="AD59" s="17">
        <v>6</v>
      </c>
      <c r="AE59" s="17">
        <v>4</v>
      </c>
      <c r="AF59" s="17">
        <v>4</v>
      </c>
      <c r="AG59" s="17">
        <v>4</v>
      </c>
      <c r="AH59" s="17">
        <v>4</v>
      </c>
      <c r="AI59" s="17">
        <v>4</v>
      </c>
      <c r="AJ59" s="17">
        <v>3</v>
      </c>
      <c r="AK59" s="17">
        <v>3</v>
      </c>
      <c r="AL59" s="17">
        <v>3</v>
      </c>
      <c r="AM59" s="17">
        <v>3</v>
      </c>
      <c r="AN59" s="17">
        <v>3</v>
      </c>
      <c r="AO59" s="17">
        <v>4</v>
      </c>
      <c r="AP59" s="17">
        <v>4</v>
      </c>
      <c r="AQ59" s="17">
        <v>4</v>
      </c>
      <c r="AR59" s="17">
        <v>4</v>
      </c>
      <c r="AS59" s="17">
        <v>4</v>
      </c>
      <c r="AT59" s="17">
        <v>4</v>
      </c>
      <c r="AU59" s="142">
        <v>5</v>
      </c>
      <c r="AV59" s="60">
        <v>5</v>
      </c>
      <c r="AW59" s="68">
        <f>SUM(Y59:AV59)</f>
        <v>105</v>
      </c>
      <c r="AX59" s="121" t="s">
        <v>95</v>
      </c>
      <c r="AY59" s="122" t="s">
        <v>95</v>
      </c>
      <c r="AZ59" s="122" t="s">
        <v>95</v>
      </c>
      <c r="BA59" s="122" t="s">
        <v>95</v>
      </c>
      <c r="BB59" s="122" t="s">
        <v>95</v>
      </c>
      <c r="BC59" s="122" t="s">
        <v>95</v>
      </c>
      <c r="BD59" s="122" t="s">
        <v>95</v>
      </c>
      <c r="BE59" s="122" t="s">
        <v>95</v>
      </c>
      <c r="BF59" s="122" t="s">
        <v>95</v>
      </c>
      <c r="BG59" s="15">
        <f>AW59</f>
        <v>105</v>
      </c>
    </row>
    <row r="60" spans="1:59" ht="15">
      <c r="A60" s="619"/>
      <c r="B60" s="2" t="s">
        <v>85</v>
      </c>
      <c r="C60" s="127" t="s">
        <v>39</v>
      </c>
      <c r="D60" s="48" t="s">
        <v>44</v>
      </c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61"/>
      <c r="V60" s="64"/>
      <c r="W60" s="74" t="s">
        <v>95</v>
      </c>
      <c r="X60" s="75" t="s">
        <v>95</v>
      </c>
      <c r="Y60" s="44">
        <v>4</v>
      </c>
      <c r="Z60" s="42">
        <v>2</v>
      </c>
      <c r="AA60" s="44">
        <v>4</v>
      </c>
      <c r="AB60" s="42">
        <v>2</v>
      </c>
      <c r="AC60" s="42">
        <v>4</v>
      </c>
      <c r="AD60" s="42">
        <v>2</v>
      </c>
      <c r="AE60" s="42">
        <v>4</v>
      </c>
      <c r="AF60" s="42">
        <v>2</v>
      </c>
      <c r="AG60" s="42">
        <v>4</v>
      </c>
      <c r="AH60" s="42">
        <v>2</v>
      </c>
      <c r="AI60" s="42">
        <v>4</v>
      </c>
      <c r="AJ60" s="42">
        <v>2</v>
      </c>
      <c r="AK60" s="42">
        <v>4</v>
      </c>
      <c r="AL60" s="42">
        <v>2</v>
      </c>
      <c r="AM60" s="42">
        <v>4</v>
      </c>
      <c r="AN60" s="42">
        <v>2</v>
      </c>
      <c r="AO60" s="42">
        <v>4</v>
      </c>
      <c r="AP60" s="42">
        <v>2</v>
      </c>
      <c r="AQ60" s="42">
        <v>4</v>
      </c>
      <c r="AR60" s="42">
        <v>2</v>
      </c>
      <c r="AS60" s="42">
        <v>4</v>
      </c>
      <c r="AT60" s="42">
        <v>2</v>
      </c>
      <c r="AU60" s="142">
        <v>4</v>
      </c>
      <c r="AV60" s="123"/>
      <c r="AW60" s="69">
        <f>SUM(Y60:AV60)</f>
        <v>70</v>
      </c>
      <c r="AX60" s="121" t="s">
        <v>95</v>
      </c>
      <c r="AY60" s="122" t="s">
        <v>95</v>
      </c>
      <c r="AZ60" s="122" t="s">
        <v>95</v>
      </c>
      <c r="BA60" s="122" t="s">
        <v>95</v>
      </c>
      <c r="BB60" s="122" t="s">
        <v>95</v>
      </c>
      <c r="BC60" s="122" t="s">
        <v>95</v>
      </c>
      <c r="BD60" s="122" t="s">
        <v>95</v>
      </c>
      <c r="BE60" s="122" t="s">
        <v>95</v>
      </c>
      <c r="BF60" s="122" t="s">
        <v>95</v>
      </c>
      <c r="BG60" s="45">
        <f>AW60</f>
        <v>70</v>
      </c>
    </row>
    <row r="61" spans="1:59" ht="15">
      <c r="A61" s="619"/>
      <c r="B61" s="3"/>
      <c r="C61" s="126"/>
      <c r="D61" s="34" t="s">
        <v>45</v>
      </c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60"/>
      <c r="V61" s="65"/>
      <c r="W61" s="74" t="s">
        <v>95</v>
      </c>
      <c r="X61" s="75" t="s">
        <v>95</v>
      </c>
      <c r="Y61" s="66">
        <v>2</v>
      </c>
      <c r="Z61" s="17">
        <v>1</v>
      </c>
      <c r="AA61" s="18">
        <v>2</v>
      </c>
      <c r="AB61" s="17">
        <v>1</v>
      </c>
      <c r="AC61" s="17">
        <v>2</v>
      </c>
      <c r="AD61" s="17">
        <v>1</v>
      </c>
      <c r="AE61" s="17">
        <v>2</v>
      </c>
      <c r="AF61" s="17">
        <v>1</v>
      </c>
      <c r="AG61" s="17">
        <v>2</v>
      </c>
      <c r="AH61" s="17">
        <v>1</v>
      </c>
      <c r="AI61" s="17">
        <v>2</v>
      </c>
      <c r="AJ61" s="17">
        <v>1</v>
      </c>
      <c r="AK61" s="17">
        <v>2</v>
      </c>
      <c r="AL61" s="17">
        <v>1</v>
      </c>
      <c r="AM61" s="17">
        <v>2</v>
      </c>
      <c r="AN61" s="17">
        <v>1</v>
      </c>
      <c r="AO61" s="17">
        <v>2</v>
      </c>
      <c r="AP61" s="17">
        <v>1</v>
      </c>
      <c r="AQ61" s="17">
        <v>2</v>
      </c>
      <c r="AR61" s="17">
        <v>1</v>
      </c>
      <c r="AS61" s="17">
        <v>2</v>
      </c>
      <c r="AT61" s="17">
        <v>1</v>
      </c>
      <c r="AU61" s="142">
        <v>2</v>
      </c>
      <c r="AV61" s="60"/>
      <c r="AW61" s="68">
        <f>SUM(Y61:AV61)</f>
        <v>35</v>
      </c>
      <c r="AX61" s="121" t="s">
        <v>95</v>
      </c>
      <c r="AY61" s="122" t="s">
        <v>95</v>
      </c>
      <c r="AZ61" s="122" t="s">
        <v>95</v>
      </c>
      <c r="BA61" s="122" t="s">
        <v>95</v>
      </c>
      <c r="BB61" s="122" t="s">
        <v>95</v>
      </c>
      <c r="BC61" s="122" t="s">
        <v>95</v>
      </c>
      <c r="BD61" s="122" t="s">
        <v>95</v>
      </c>
      <c r="BE61" s="122" t="s">
        <v>95</v>
      </c>
      <c r="BF61" s="122" t="s">
        <v>95</v>
      </c>
      <c r="BG61" s="15">
        <f>AW61</f>
        <v>35</v>
      </c>
    </row>
    <row r="62" spans="1:59" ht="15">
      <c r="A62" s="619"/>
      <c r="B62" s="2" t="s">
        <v>86</v>
      </c>
      <c r="C62" s="128" t="s">
        <v>89</v>
      </c>
      <c r="D62" s="48" t="s">
        <v>44</v>
      </c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61"/>
      <c r="V62" s="64"/>
      <c r="W62" s="74" t="s">
        <v>95</v>
      </c>
      <c r="X62" s="75" t="s">
        <v>95</v>
      </c>
      <c r="Y62" s="44"/>
      <c r="Z62" s="42"/>
      <c r="AA62" s="44"/>
      <c r="AB62" s="42"/>
      <c r="AC62" s="42"/>
      <c r="AD62" s="42"/>
      <c r="AE62" s="42">
        <v>2</v>
      </c>
      <c r="AF62" s="42">
        <v>2</v>
      </c>
      <c r="AG62" s="44">
        <v>2</v>
      </c>
      <c r="AH62" s="42">
        <v>2</v>
      </c>
      <c r="AI62" s="44">
        <v>2</v>
      </c>
      <c r="AJ62" s="42">
        <v>2</v>
      </c>
      <c r="AK62" s="42">
        <v>2</v>
      </c>
      <c r="AL62" s="42">
        <v>2</v>
      </c>
      <c r="AM62" s="42">
        <v>2</v>
      </c>
      <c r="AN62" s="42">
        <v>2</v>
      </c>
      <c r="AO62" s="42">
        <v>2</v>
      </c>
      <c r="AP62" s="42">
        <v>2</v>
      </c>
      <c r="AQ62" s="42">
        <v>2</v>
      </c>
      <c r="AR62" s="42">
        <v>2</v>
      </c>
      <c r="AS62" s="42">
        <v>2</v>
      </c>
      <c r="AT62" s="42">
        <v>2</v>
      </c>
      <c r="AU62" s="42">
        <v>2</v>
      </c>
      <c r="AV62" s="42">
        <v>2</v>
      </c>
      <c r="AW62" s="69">
        <f>SUM(Y62:AV62)</f>
        <v>36</v>
      </c>
      <c r="AX62" s="121" t="s">
        <v>95</v>
      </c>
      <c r="AY62" s="122" t="s">
        <v>95</v>
      </c>
      <c r="AZ62" s="122" t="s">
        <v>95</v>
      </c>
      <c r="BA62" s="122" t="s">
        <v>95</v>
      </c>
      <c r="BB62" s="122" t="s">
        <v>95</v>
      </c>
      <c r="BC62" s="122" t="s">
        <v>95</v>
      </c>
      <c r="BD62" s="122" t="s">
        <v>95</v>
      </c>
      <c r="BE62" s="122" t="s">
        <v>95</v>
      </c>
      <c r="BF62" s="122" t="s">
        <v>95</v>
      </c>
      <c r="BG62" s="45">
        <v>36</v>
      </c>
    </row>
    <row r="63" spans="1:59" ht="15.75" thickBot="1">
      <c r="A63" s="619"/>
      <c r="B63" s="130"/>
      <c r="C63" s="128"/>
      <c r="D63" s="131" t="s">
        <v>45</v>
      </c>
      <c r="E63" s="7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  <c r="V63" s="81"/>
      <c r="W63" s="74" t="s">
        <v>95</v>
      </c>
      <c r="X63" s="75" t="s">
        <v>95</v>
      </c>
      <c r="Y63" s="87"/>
      <c r="Z63" s="88"/>
      <c r="AA63" s="79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143"/>
      <c r="AV63" s="89"/>
      <c r="AW63" s="93"/>
      <c r="AX63" s="121" t="s">
        <v>95</v>
      </c>
      <c r="AY63" s="122" t="s">
        <v>95</v>
      </c>
      <c r="AZ63" s="122" t="s">
        <v>95</v>
      </c>
      <c r="BA63" s="122" t="s">
        <v>95</v>
      </c>
      <c r="BB63" s="122" t="s">
        <v>95</v>
      </c>
      <c r="BC63" s="122" t="s">
        <v>95</v>
      </c>
      <c r="BD63" s="122" t="s">
        <v>95</v>
      </c>
      <c r="BE63" s="122" t="s">
        <v>95</v>
      </c>
      <c r="BF63" s="122" t="s">
        <v>95</v>
      </c>
      <c r="BG63" s="94"/>
    </row>
    <row r="64" spans="1:59" ht="15">
      <c r="A64" s="619"/>
      <c r="B64" s="597" t="s">
        <v>91</v>
      </c>
      <c r="C64" s="579" t="s">
        <v>92</v>
      </c>
      <c r="D64" s="110" t="s">
        <v>44</v>
      </c>
      <c r="E64" s="112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4"/>
      <c r="V64" s="114"/>
      <c r="W64" s="74" t="s">
        <v>95</v>
      </c>
      <c r="X64" s="75" t="s">
        <v>95</v>
      </c>
      <c r="Y64" s="135">
        <f aca="true" t="shared" si="29" ref="Y64:AW64">Y66</f>
        <v>2</v>
      </c>
      <c r="Z64" s="135">
        <f t="shared" si="29"/>
        <v>2</v>
      </c>
      <c r="AA64" s="135">
        <f t="shared" si="29"/>
        <v>2</v>
      </c>
      <c r="AB64" s="135">
        <f t="shared" si="29"/>
        <v>2</v>
      </c>
      <c r="AC64" s="135">
        <f t="shared" si="29"/>
        <v>2</v>
      </c>
      <c r="AD64" s="135">
        <f t="shared" si="29"/>
        <v>2</v>
      </c>
      <c r="AE64" s="135">
        <f t="shared" si="29"/>
        <v>2</v>
      </c>
      <c r="AF64" s="135">
        <f t="shared" si="29"/>
        <v>2</v>
      </c>
      <c r="AG64" s="135">
        <f t="shared" si="29"/>
        <v>2</v>
      </c>
      <c r="AH64" s="135">
        <f t="shared" si="29"/>
        <v>2</v>
      </c>
      <c r="AI64" s="135">
        <f t="shared" si="29"/>
        <v>2</v>
      </c>
      <c r="AJ64" s="135">
        <f t="shared" si="29"/>
        <v>2</v>
      </c>
      <c r="AK64" s="135">
        <f t="shared" si="29"/>
        <v>2</v>
      </c>
      <c r="AL64" s="135">
        <f t="shared" si="29"/>
        <v>2</v>
      </c>
      <c r="AM64" s="135">
        <f t="shared" si="29"/>
        <v>2</v>
      </c>
      <c r="AN64" s="135">
        <f t="shared" si="29"/>
        <v>2</v>
      </c>
      <c r="AO64" s="135">
        <f t="shared" si="29"/>
        <v>2</v>
      </c>
      <c r="AP64" s="135">
        <f t="shared" si="29"/>
        <v>2</v>
      </c>
      <c r="AQ64" s="135">
        <f t="shared" si="29"/>
        <v>2</v>
      </c>
      <c r="AR64" s="135">
        <f t="shared" si="29"/>
        <v>2</v>
      </c>
      <c r="AS64" s="135">
        <f t="shared" si="29"/>
        <v>2</v>
      </c>
      <c r="AT64" s="135">
        <f t="shared" si="29"/>
        <v>2</v>
      </c>
      <c r="AU64" s="135">
        <f t="shared" si="29"/>
        <v>2</v>
      </c>
      <c r="AV64" s="135">
        <f t="shared" si="29"/>
        <v>4</v>
      </c>
      <c r="AW64" s="135">
        <f t="shared" si="29"/>
        <v>50</v>
      </c>
      <c r="AX64" s="121" t="s">
        <v>95</v>
      </c>
      <c r="AY64" s="122" t="s">
        <v>95</v>
      </c>
      <c r="AZ64" s="122" t="s">
        <v>95</v>
      </c>
      <c r="BA64" s="122" t="s">
        <v>95</v>
      </c>
      <c r="BB64" s="122" t="s">
        <v>95</v>
      </c>
      <c r="BC64" s="122" t="s">
        <v>95</v>
      </c>
      <c r="BD64" s="122" t="s">
        <v>95</v>
      </c>
      <c r="BE64" s="122" t="s">
        <v>95</v>
      </c>
      <c r="BF64" s="122" t="s">
        <v>95</v>
      </c>
      <c r="BG64" s="135">
        <f>BG66</f>
        <v>50</v>
      </c>
    </row>
    <row r="65" spans="1:59" ht="20.25" customHeight="1" thickBot="1">
      <c r="A65" s="619"/>
      <c r="B65" s="598"/>
      <c r="C65" s="599"/>
      <c r="D65" s="111" t="s">
        <v>45</v>
      </c>
      <c r="E65" s="113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138"/>
      <c r="W65" s="74" t="s">
        <v>95</v>
      </c>
      <c r="X65" s="75" t="s">
        <v>95</v>
      </c>
      <c r="Y65" s="139">
        <f aca="true" t="shared" si="30" ref="Y65:AW65">Y67</f>
        <v>1</v>
      </c>
      <c r="Z65" s="139">
        <f t="shared" si="30"/>
        <v>1</v>
      </c>
      <c r="AA65" s="139">
        <f t="shared" si="30"/>
        <v>1</v>
      </c>
      <c r="AB65" s="139">
        <f t="shared" si="30"/>
        <v>1</v>
      </c>
      <c r="AC65" s="139">
        <f t="shared" si="30"/>
        <v>1</v>
      </c>
      <c r="AD65" s="139">
        <f t="shared" si="30"/>
        <v>1</v>
      </c>
      <c r="AE65" s="139">
        <f t="shared" si="30"/>
        <v>1</v>
      </c>
      <c r="AF65" s="139">
        <f t="shared" si="30"/>
        <v>1</v>
      </c>
      <c r="AG65" s="139">
        <f t="shared" si="30"/>
        <v>1</v>
      </c>
      <c r="AH65" s="139">
        <f t="shared" si="30"/>
        <v>1</v>
      </c>
      <c r="AI65" s="139">
        <f t="shared" si="30"/>
        <v>1</v>
      </c>
      <c r="AJ65" s="139">
        <f t="shared" si="30"/>
        <v>1</v>
      </c>
      <c r="AK65" s="139">
        <f t="shared" si="30"/>
        <v>1</v>
      </c>
      <c r="AL65" s="139">
        <f t="shared" si="30"/>
        <v>1</v>
      </c>
      <c r="AM65" s="139">
        <f t="shared" si="30"/>
        <v>1</v>
      </c>
      <c r="AN65" s="139">
        <f t="shared" si="30"/>
        <v>1</v>
      </c>
      <c r="AO65" s="139">
        <f t="shared" si="30"/>
        <v>1</v>
      </c>
      <c r="AP65" s="139">
        <f t="shared" si="30"/>
        <v>1</v>
      </c>
      <c r="AQ65" s="139">
        <f t="shared" si="30"/>
        <v>1</v>
      </c>
      <c r="AR65" s="139">
        <f t="shared" si="30"/>
        <v>1</v>
      </c>
      <c r="AS65" s="139">
        <f t="shared" si="30"/>
        <v>1</v>
      </c>
      <c r="AT65" s="139">
        <f t="shared" si="30"/>
        <v>1</v>
      </c>
      <c r="AU65" s="139">
        <f t="shared" si="30"/>
        <v>1</v>
      </c>
      <c r="AV65" s="139">
        <f t="shared" si="30"/>
        <v>3</v>
      </c>
      <c r="AW65" s="139">
        <f t="shared" si="30"/>
        <v>26</v>
      </c>
      <c r="AX65" s="121" t="s">
        <v>95</v>
      </c>
      <c r="AY65" s="122" t="s">
        <v>95</v>
      </c>
      <c r="AZ65" s="122" t="s">
        <v>95</v>
      </c>
      <c r="BA65" s="122" t="s">
        <v>95</v>
      </c>
      <c r="BB65" s="122" t="s">
        <v>95</v>
      </c>
      <c r="BC65" s="122" t="s">
        <v>95</v>
      </c>
      <c r="BD65" s="122" t="s">
        <v>95</v>
      </c>
      <c r="BE65" s="122" t="s">
        <v>95</v>
      </c>
      <c r="BF65" s="122" t="s">
        <v>95</v>
      </c>
      <c r="BG65" s="139">
        <f>BG67</f>
        <v>0</v>
      </c>
    </row>
    <row r="66" spans="1:59" ht="15.75" thickBot="1">
      <c r="A66" s="619"/>
      <c r="B66" s="600" t="s">
        <v>93</v>
      </c>
      <c r="C66" s="602" t="s">
        <v>94</v>
      </c>
      <c r="D66" s="159" t="s">
        <v>44</v>
      </c>
      <c r="E66" s="55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3"/>
      <c r="V66" s="64"/>
      <c r="W66" s="74" t="s">
        <v>95</v>
      </c>
      <c r="X66" s="75" t="s">
        <v>95</v>
      </c>
      <c r="Y66" s="55">
        <v>2</v>
      </c>
      <c r="Z66" s="47">
        <v>2</v>
      </c>
      <c r="AA66" s="55">
        <v>2</v>
      </c>
      <c r="AB66" s="47">
        <v>2</v>
      </c>
      <c r="AC66" s="47">
        <v>2</v>
      </c>
      <c r="AD66" s="47">
        <v>2</v>
      </c>
      <c r="AE66" s="47">
        <v>2</v>
      </c>
      <c r="AF66" s="47">
        <v>2</v>
      </c>
      <c r="AG66" s="47">
        <v>2</v>
      </c>
      <c r="AH66" s="47">
        <v>2</v>
      </c>
      <c r="AI66" s="47">
        <v>2</v>
      </c>
      <c r="AJ66" s="47">
        <v>2</v>
      </c>
      <c r="AK66" s="47">
        <v>2</v>
      </c>
      <c r="AL66" s="47">
        <v>2</v>
      </c>
      <c r="AM66" s="47">
        <v>2</v>
      </c>
      <c r="AN66" s="47">
        <v>2</v>
      </c>
      <c r="AO66" s="47">
        <v>2</v>
      </c>
      <c r="AP66" s="47">
        <v>2</v>
      </c>
      <c r="AQ66" s="47">
        <v>2</v>
      </c>
      <c r="AR66" s="47">
        <v>2</v>
      </c>
      <c r="AS66" s="47">
        <v>2</v>
      </c>
      <c r="AT66" s="47">
        <v>2</v>
      </c>
      <c r="AU66" s="141">
        <v>2</v>
      </c>
      <c r="AV66" s="43">
        <v>4</v>
      </c>
      <c r="AW66" s="161">
        <f>SUM(Y66:AV66)</f>
        <v>50</v>
      </c>
      <c r="AX66" s="121" t="s">
        <v>95</v>
      </c>
      <c r="AY66" s="122" t="s">
        <v>95</v>
      </c>
      <c r="AZ66" s="122" t="s">
        <v>95</v>
      </c>
      <c r="BA66" s="122" t="s">
        <v>95</v>
      </c>
      <c r="BB66" s="122" t="s">
        <v>95</v>
      </c>
      <c r="BC66" s="122" t="s">
        <v>95</v>
      </c>
      <c r="BD66" s="122" t="s">
        <v>95</v>
      </c>
      <c r="BE66" s="122" t="s">
        <v>95</v>
      </c>
      <c r="BF66" s="122" t="s">
        <v>95</v>
      </c>
      <c r="BG66" s="147">
        <f>AW66</f>
        <v>50</v>
      </c>
    </row>
    <row r="67" spans="1:59" ht="30" customHeight="1" thickBot="1">
      <c r="A67" s="619"/>
      <c r="B67" s="601"/>
      <c r="C67" s="603"/>
      <c r="D67" s="131" t="s">
        <v>45</v>
      </c>
      <c r="E67" s="1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60"/>
      <c r="V67" s="65"/>
      <c r="W67" s="74" t="s">
        <v>95</v>
      </c>
      <c r="X67" s="75" t="s">
        <v>95</v>
      </c>
      <c r="Y67" s="171">
        <v>1</v>
      </c>
      <c r="Z67" s="17">
        <v>1</v>
      </c>
      <c r="AA67" s="18">
        <v>1</v>
      </c>
      <c r="AB67" s="17">
        <v>1</v>
      </c>
      <c r="AC67" s="17">
        <v>1</v>
      </c>
      <c r="AD67" s="17">
        <v>1</v>
      </c>
      <c r="AE67" s="17">
        <v>1</v>
      </c>
      <c r="AF67" s="17">
        <v>1</v>
      </c>
      <c r="AG67" s="17">
        <v>1</v>
      </c>
      <c r="AH67" s="17">
        <v>1</v>
      </c>
      <c r="AI67" s="17">
        <v>1</v>
      </c>
      <c r="AJ67" s="17">
        <v>1</v>
      </c>
      <c r="AK67" s="17">
        <v>1</v>
      </c>
      <c r="AL67" s="17">
        <v>1</v>
      </c>
      <c r="AM67" s="17">
        <v>1</v>
      </c>
      <c r="AN67" s="17">
        <v>1</v>
      </c>
      <c r="AO67" s="17">
        <v>1</v>
      </c>
      <c r="AP67" s="17">
        <v>1</v>
      </c>
      <c r="AQ67" s="17">
        <v>1</v>
      </c>
      <c r="AR67" s="17">
        <v>1</v>
      </c>
      <c r="AS67" s="17">
        <v>1</v>
      </c>
      <c r="AT67" s="17">
        <v>1</v>
      </c>
      <c r="AU67" s="142">
        <v>1</v>
      </c>
      <c r="AV67" s="172">
        <v>3</v>
      </c>
      <c r="AW67" s="68">
        <f>SUM(Y67:AV67)</f>
        <v>26</v>
      </c>
      <c r="AX67" s="121" t="s">
        <v>95</v>
      </c>
      <c r="AY67" s="122" t="s">
        <v>95</v>
      </c>
      <c r="AZ67" s="122" t="s">
        <v>95</v>
      </c>
      <c r="BA67" s="122" t="s">
        <v>95</v>
      </c>
      <c r="BB67" s="122" t="s">
        <v>95</v>
      </c>
      <c r="BC67" s="122" t="s">
        <v>95</v>
      </c>
      <c r="BD67" s="122" t="s">
        <v>95</v>
      </c>
      <c r="BE67" s="122" t="s">
        <v>95</v>
      </c>
      <c r="BF67" s="122" t="s">
        <v>95</v>
      </c>
      <c r="BG67" s="173"/>
    </row>
    <row r="68" spans="1:59" ht="15.75" thickBot="1">
      <c r="A68" s="585"/>
      <c r="B68" s="588" t="s">
        <v>40</v>
      </c>
      <c r="C68" s="589"/>
      <c r="D68" s="590"/>
      <c r="E68" s="181">
        <f aca="true" t="shared" si="31" ref="E68:V68">E36+E30+E14</f>
        <v>36</v>
      </c>
      <c r="F68" s="181">
        <f t="shared" si="31"/>
        <v>36</v>
      </c>
      <c r="G68" s="181">
        <f t="shared" si="31"/>
        <v>36</v>
      </c>
      <c r="H68" s="181">
        <f t="shared" si="31"/>
        <v>36</v>
      </c>
      <c r="I68" s="181">
        <f t="shared" si="31"/>
        <v>36</v>
      </c>
      <c r="J68" s="181">
        <f t="shared" si="31"/>
        <v>36</v>
      </c>
      <c r="K68" s="181">
        <f t="shared" si="31"/>
        <v>36</v>
      </c>
      <c r="L68" s="181">
        <f t="shared" si="31"/>
        <v>36</v>
      </c>
      <c r="M68" s="181">
        <f t="shared" si="31"/>
        <v>36</v>
      </c>
      <c r="N68" s="181">
        <f t="shared" si="31"/>
        <v>36</v>
      </c>
      <c r="O68" s="181">
        <f t="shared" si="31"/>
        <v>36</v>
      </c>
      <c r="P68" s="181">
        <f t="shared" si="31"/>
        <v>36</v>
      </c>
      <c r="Q68" s="181">
        <f t="shared" si="31"/>
        <v>36</v>
      </c>
      <c r="R68" s="181">
        <f t="shared" si="31"/>
        <v>36</v>
      </c>
      <c r="S68" s="181">
        <f t="shared" si="31"/>
        <v>36</v>
      </c>
      <c r="T68" s="181">
        <f t="shared" si="31"/>
        <v>36</v>
      </c>
      <c r="U68" s="181">
        <f t="shared" si="31"/>
        <v>18</v>
      </c>
      <c r="V68" s="181">
        <f t="shared" si="31"/>
        <v>594</v>
      </c>
      <c r="W68" s="152" t="s">
        <v>95</v>
      </c>
      <c r="X68" s="153" t="s">
        <v>95</v>
      </c>
      <c r="Y68" s="181">
        <f aca="true" t="shared" si="32" ref="Y68:AV68">Y36+Y30+Y14</f>
        <v>36</v>
      </c>
      <c r="Z68" s="181">
        <f t="shared" si="32"/>
        <v>36</v>
      </c>
      <c r="AA68" s="181">
        <f t="shared" si="32"/>
        <v>36</v>
      </c>
      <c r="AB68" s="181">
        <f t="shared" si="32"/>
        <v>36</v>
      </c>
      <c r="AC68" s="181">
        <f t="shared" si="32"/>
        <v>36</v>
      </c>
      <c r="AD68" s="181">
        <f t="shared" si="32"/>
        <v>36</v>
      </c>
      <c r="AE68" s="181">
        <f t="shared" si="32"/>
        <v>36</v>
      </c>
      <c r="AF68" s="181">
        <f t="shared" si="32"/>
        <v>36</v>
      </c>
      <c r="AG68" s="181">
        <f t="shared" si="32"/>
        <v>36</v>
      </c>
      <c r="AH68" s="181">
        <f t="shared" si="32"/>
        <v>36</v>
      </c>
      <c r="AI68" s="181">
        <f t="shared" si="32"/>
        <v>36</v>
      </c>
      <c r="AJ68" s="181">
        <f t="shared" si="32"/>
        <v>36</v>
      </c>
      <c r="AK68" s="181">
        <f t="shared" si="32"/>
        <v>36</v>
      </c>
      <c r="AL68" s="181">
        <f t="shared" si="32"/>
        <v>36</v>
      </c>
      <c r="AM68" s="181">
        <f t="shared" si="32"/>
        <v>36</v>
      </c>
      <c r="AN68" s="181">
        <f t="shared" si="32"/>
        <v>36</v>
      </c>
      <c r="AO68" s="181">
        <f t="shared" si="32"/>
        <v>30</v>
      </c>
      <c r="AP68" s="181">
        <f t="shared" si="32"/>
        <v>36</v>
      </c>
      <c r="AQ68" s="181">
        <f t="shared" si="32"/>
        <v>36</v>
      </c>
      <c r="AR68" s="181">
        <f t="shared" si="32"/>
        <v>36</v>
      </c>
      <c r="AS68" s="181">
        <f t="shared" si="32"/>
        <v>36</v>
      </c>
      <c r="AT68" s="181">
        <f t="shared" si="32"/>
        <v>30</v>
      </c>
      <c r="AU68" s="181">
        <f t="shared" si="32"/>
        <v>30</v>
      </c>
      <c r="AV68" s="181">
        <f t="shared" si="32"/>
        <v>24</v>
      </c>
      <c r="AW68" s="181">
        <f>SUM(Y68:AV68)</f>
        <v>834</v>
      </c>
      <c r="AX68" s="121" t="s">
        <v>95</v>
      </c>
      <c r="AY68" s="122" t="s">
        <v>95</v>
      </c>
      <c r="AZ68" s="122" t="s">
        <v>95</v>
      </c>
      <c r="BA68" s="122" t="s">
        <v>95</v>
      </c>
      <c r="BB68" s="122" t="s">
        <v>95</v>
      </c>
      <c r="BC68" s="122" t="s">
        <v>95</v>
      </c>
      <c r="BD68" s="122" t="s">
        <v>95</v>
      </c>
      <c r="BE68" s="122" t="s">
        <v>95</v>
      </c>
      <c r="BF68" s="122" t="s">
        <v>95</v>
      </c>
      <c r="BG68" s="14">
        <f>V68+AW68</f>
        <v>1428</v>
      </c>
    </row>
    <row r="69" spans="1:59" ht="15.75" thickBot="1">
      <c r="A69" s="586"/>
      <c r="B69" s="182"/>
      <c r="C69" s="182" t="s">
        <v>100</v>
      </c>
      <c r="D69" s="18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18</v>
      </c>
      <c r="V69" s="17"/>
      <c r="W69" s="156"/>
      <c r="X69" s="15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>
        <v>6</v>
      </c>
      <c r="AP69" s="17"/>
      <c r="AQ69" s="17"/>
      <c r="AR69" s="17"/>
      <c r="AS69" s="17"/>
      <c r="AT69" s="17">
        <v>6</v>
      </c>
      <c r="AU69" s="17">
        <v>6</v>
      </c>
      <c r="AV69" s="17">
        <v>12</v>
      </c>
      <c r="AW69" s="17">
        <f>SUM(Y69:AV69)</f>
        <v>30</v>
      </c>
      <c r="AX69" s="121"/>
      <c r="AY69" s="122"/>
      <c r="AZ69" s="122"/>
      <c r="BA69" s="122"/>
      <c r="BB69" s="122"/>
      <c r="BC69" s="122"/>
      <c r="BD69" s="122"/>
      <c r="BE69" s="122"/>
      <c r="BF69" s="122"/>
      <c r="BG69" s="14"/>
    </row>
    <row r="70" spans="1:59" ht="15.75" thickBot="1">
      <c r="A70" s="585"/>
      <c r="B70" s="591" t="s">
        <v>41</v>
      </c>
      <c r="C70" s="592"/>
      <c r="D70" s="593"/>
      <c r="E70" s="49">
        <f aca="true" t="shared" si="33" ref="E70:V70">E37+E31+E15</f>
        <v>18</v>
      </c>
      <c r="F70" s="49">
        <f t="shared" si="33"/>
        <v>18</v>
      </c>
      <c r="G70" s="49">
        <f t="shared" si="33"/>
        <v>18</v>
      </c>
      <c r="H70" s="49">
        <f t="shared" si="33"/>
        <v>18</v>
      </c>
      <c r="I70" s="49">
        <f t="shared" si="33"/>
        <v>18</v>
      </c>
      <c r="J70" s="49">
        <f t="shared" si="33"/>
        <v>20</v>
      </c>
      <c r="K70" s="49">
        <f t="shared" si="33"/>
        <v>16</v>
      </c>
      <c r="L70" s="49">
        <f t="shared" si="33"/>
        <v>18</v>
      </c>
      <c r="M70" s="49">
        <f t="shared" si="33"/>
        <v>19</v>
      </c>
      <c r="N70" s="49">
        <f t="shared" si="33"/>
        <v>17</v>
      </c>
      <c r="O70" s="49">
        <f t="shared" si="33"/>
        <v>18</v>
      </c>
      <c r="P70" s="49">
        <f t="shared" si="33"/>
        <v>18</v>
      </c>
      <c r="Q70" s="49">
        <f t="shared" si="33"/>
        <v>18</v>
      </c>
      <c r="R70" s="49">
        <f t="shared" si="33"/>
        <v>18</v>
      </c>
      <c r="S70" s="49">
        <f t="shared" si="33"/>
        <v>18</v>
      </c>
      <c r="T70" s="49">
        <f t="shared" si="33"/>
        <v>18</v>
      </c>
      <c r="U70" s="49">
        <f t="shared" si="33"/>
        <v>9</v>
      </c>
      <c r="V70" s="49">
        <f t="shared" si="33"/>
        <v>297</v>
      </c>
      <c r="W70" s="74" t="s">
        <v>95</v>
      </c>
      <c r="X70" s="75" t="s">
        <v>95</v>
      </c>
      <c r="Y70" s="49">
        <f>Y15+Y31+Y37</f>
        <v>18</v>
      </c>
      <c r="Z70" s="49">
        <f aca="true" t="shared" si="34" ref="Z70:AV70">Z15+Z31+Z37</f>
        <v>18</v>
      </c>
      <c r="AA70" s="49">
        <f t="shared" si="34"/>
        <v>18</v>
      </c>
      <c r="AB70" s="49">
        <f t="shared" si="34"/>
        <v>18</v>
      </c>
      <c r="AC70" s="49">
        <f t="shared" si="34"/>
        <v>18</v>
      </c>
      <c r="AD70" s="49">
        <f t="shared" si="34"/>
        <v>18</v>
      </c>
      <c r="AE70" s="49">
        <f t="shared" si="34"/>
        <v>18</v>
      </c>
      <c r="AF70" s="49">
        <f t="shared" si="34"/>
        <v>18</v>
      </c>
      <c r="AG70" s="49">
        <f t="shared" si="34"/>
        <v>18</v>
      </c>
      <c r="AH70" s="49">
        <f t="shared" si="34"/>
        <v>17</v>
      </c>
      <c r="AI70" s="49">
        <f t="shared" si="34"/>
        <v>18</v>
      </c>
      <c r="AJ70" s="49">
        <f t="shared" si="34"/>
        <v>17</v>
      </c>
      <c r="AK70" s="49">
        <f t="shared" si="34"/>
        <v>17</v>
      </c>
      <c r="AL70" s="49">
        <f t="shared" si="34"/>
        <v>17</v>
      </c>
      <c r="AM70" s="49">
        <f t="shared" si="34"/>
        <v>16</v>
      </c>
      <c r="AN70" s="49">
        <f t="shared" si="34"/>
        <v>17</v>
      </c>
      <c r="AO70" s="49">
        <f t="shared" si="34"/>
        <v>15</v>
      </c>
      <c r="AP70" s="49">
        <f t="shared" si="34"/>
        <v>16</v>
      </c>
      <c r="AQ70" s="49">
        <f t="shared" si="34"/>
        <v>17</v>
      </c>
      <c r="AR70" s="49">
        <f t="shared" si="34"/>
        <v>17</v>
      </c>
      <c r="AS70" s="49">
        <f t="shared" si="34"/>
        <v>16</v>
      </c>
      <c r="AT70" s="49">
        <f t="shared" si="34"/>
        <v>11</v>
      </c>
      <c r="AU70" s="49">
        <f t="shared" si="34"/>
        <v>14</v>
      </c>
      <c r="AV70" s="49">
        <f t="shared" si="34"/>
        <v>12</v>
      </c>
      <c r="AW70" s="49">
        <f>SUM(Y70:AV70)</f>
        <v>399</v>
      </c>
      <c r="AX70" s="121" t="s">
        <v>95</v>
      </c>
      <c r="AY70" s="122" t="s">
        <v>95</v>
      </c>
      <c r="AZ70" s="122" t="s">
        <v>95</v>
      </c>
      <c r="BA70" s="122" t="s">
        <v>95</v>
      </c>
      <c r="BB70" s="122" t="s">
        <v>95</v>
      </c>
      <c r="BC70" s="122" t="s">
        <v>95</v>
      </c>
      <c r="BD70" s="122" t="s">
        <v>95</v>
      </c>
      <c r="BE70" s="122" t="s">
        <v>95</v>
      </c>
      <c r="BF70" s="122" t="s">
        <v>95</v>
      </c>
      <c r="BG70" s="14">
        <f>V70+AW70</f>
        <v>696</v>
      </c>
    </row>
    <row r="71" spans="1:59" ht="15.75" thickBot="1">
      <c r="A71" s="587"/>
      <c r="B71" s="594" t="s">
        <v>42</v>
      </c>
      <c r="C71" s="595"/>
      <c r="D71" s="596"/>
      <c r="E71" s="14">
        <f aca="true" t="shared" si="35" ref="E71:V71">E68+E70</f>
        <v>54</v>
      </c>
      <c r="F71" s="14">
        <f t="shared" si="35"/>
        <v>54</v>
      </c>
      <c r="G71" s="14">
        <f t="shared" si="35"/>
        <v>54</v>
      </c>
      <c r="H71" s="14">
        <f t="shared" si="35"/>
        <v>54</v>
      </c>
      <c r="I71" s="14">
        <f t="shared" si="35"/>
        <v>54</v>
      </c>
      <c r="J71" s="14">
        <f t="shared" si="35"/>
        <v>56</v>
      </c>
      <c r="K71" s="14">
        <f t="shared" si="35"/>
        <v>52</v>
      </c>
      <c r="L71" s="14">
        <f t="shared" si="35"/>
        <v>54</v>
      </c>
      <c r="M71" s="14">
        <f t="shared" si="35"/>
        <v>55</v>
      </c>
      <c r="N71" s="14">
        <f t="shared" si="35"/>
        <v>53</v>
      </c>
      <c r="O71" s="14">
        <f t="shared" si="35"/>
        <v>54</v>
      </c>
      <c r="P71" s="14">
        <f t="shared" si="35"/>
        <v>54</v>
      </c>
      <c r="Q71" s="14">
        <f t="shared" si="35"/>
        <v>54</v>
      </c>
      <c r="R71" s="14">
        <f t="shared" si="35"/>
        <v>54</v>
      </c>
      <c r="S71" s="14">
        <f t="shared" si="35"/>
        <v>54</v>
      </c>
      <c r="T71" s="14">
        <f t="shared" si="35"/>
        <v>54</v>
      </c>
      <c r="U71" s="14">
        <f t="shared" si="35"/>
        <v>27</v>
      </c>
      <c r="V71" s="14">
        <f t="shared" si="35"/>
        <v>891</v>
      </c>
      <c r="W71" s="74" t="s">
        <v>95</v>
      </c>
      <c r="X71" s="75" t="s">
        <v>95</v>
      </c>
      <c r="Y71" s="14">
        <f aca="true" t="shared" si="36" ref="Y71:AW71">Y68+Y70</f>
        <v>54</v>
      </c>
      <c r="Z71" s="14">
        <f t="shared" si="36"/>
        <v>54</v>
      </c>
      <c r="AA71" s="14">
        <f t="shared" si="36"/>
        <v>54</v>
      </c>
      <c r="AB71" s="14">
        <f t="shared" si="36"/>
        <v>54</v>
      </c>
      <c r="AC71" s="14">
        <f t="shared" si="36"/>
        <v>54</v>
      </c>
      <c r="AD71" s="14">
        <f t="shared" si="36"/>
        <v>54</v>
      </c>
      <c r="AE71" s="14">
        <f t="shared" si="36"/>
        <v>54</v>
      </c>
      <c r="AF71" s="14">
        <f t="shared" si="36"/>
        <v>54</v>
      </c>
      <c r="AG71" s="14">
        <f t="shared" si="36"/>
        <v>54</v>
      </c>
      <c r="AH71" s="14">
        <f t="shared" si="36"/>
        <v>53</v>
      </c>
      <c r="AI71" s="14">
        <f t="shared" si="36"/>
        <v>54</v>
      </c>
      <c r="AJ71" s="14">
        <f t="shared" si="36"/>
        <v>53</v>
      </c>
      <c r="AK71" s="14">
        <f t="shared" si="36"/>
        <v>53</v>
      </c>
      <c r="AL71" s="14">
        <f t="shared" si="36"/>
        <v>53</v>
      </c>
      <c r="AM71" s="14">
        <f t="shared" si="36"/>
        <v>52</v>
      </c>
      <c r="AN71" s="40">
        <f t="shared" si="36"/>
        <v>53</v>
      </c>
      <c r="AO71" s="40">
        <f t="shared" si="36"/>
        <v>45</v>
      </c>
      <c r="AP71" s="14">
        <f t="shared" si="36"/>
        <v>52</v>
      </c>
      <c r="AQ71" s="14">
        <f t="shared" si="36"/>
        <v>53</v>
      </c>
      <c r="AR71" s="14">
        <f t="shared" si="36"/>
        <v>53</v>
      </c>
      <c r="AS71" s="14">
        <f t="shared" si="36"/>
        <v>52</v>
      </c>
      <c r="AT71" s="14">
        <f t="shared" si="36"/>
        <v>41</v>
      </c>
      <c r="AU71" s="14">
        <f t="shared" si="36"/>
        <v>44</v>
      </c>
      <c r="AV71" s="14">
        <f t="shared" si="36"/>
        <v>36</v>
      </c>
      <c r="AW71" s="14">
        <f t="shared" si="36"/>
        <v>1233</v>
      </c>
      <c r="AX71" s="121" t="s">
        <v>95</v>
      </c>
      <c r="AY71" s="122" t="s">
        <v>95</v>
      </c>
      <c r="AZ71" s="122" t="s">
        <v>95</v>
      </c>
      <c r="BA71" s="122" t="s">
        <v>95</v>
      </c>
      <c r="BB71" s="122" t="s">
        <v>95</v>
      </c>
      <c r="BC71" s="122" t="s">
        <v>95</v>
      </c>
      <c r="BD71" s="122" t="s">
        <v>95</v>
      </c>
      <c r="BE71" s="122" t="s">
        <v>95</v>
      </c>
      <c r="BF71" s="122" t="s">
        <v>95</v>
      </c>
      <c r="BG71" s="14">
        <f>V71+AW71</f>
        <v>2124</v>
      </c>
    </row>
    <row r="72" spans="5:59" ht="15"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5"/>
      <c r="P72" s="20"/>
      <c r="Q72" s="20"/>
      <c r="R72" s="25"/>
      <c r="S72" s="25"/>
      <c r="T72" s="21"/>
      <c r="U72" s="26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5:59" ht="15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ht="15">
      <c r="BG74"/>
    </row>
    <row r="75" spans="40:59" ht="15">
      <c r="AN75" s="7"/>
      <c r="BG75"/>
    </row>
    <row r="76" spans="31:59" ht="15">
      <c r="AE76" t="s">
        <v>87</v>
      </c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  <row r="624" ht="15">
      <c r="BG624"/>
    </row>
    <row r="625" ht="15">
      <c r="BG625"/>
    </row>
    <row r="626" ht="15">
      <c r="BG626"/>
    </row>
    <row r="627" ht="15">
      <c r="BG627"/>
    </row>
    <row r="628" ht="15">
      <c r="BG628"/>
    </row>
    <row r="629" ht="15">
      <c r="BG629"/>
    </row>
    <row r="630" ht="15">
      <c r="BG630"/>
    </row>
    <row r="631" ht="15">
      <c r="BG631"/>
    </row>
    <row r="632" ht="15">
      <c r="BG632"/>
    </row>
    <row r="633" ht="15">
      <c r="BG633"/>
    </row>
    <row r="634" ht="15">
      <c r="BG634"/>
    </row>
    <row r="635" ht="15">
      <c r="BG635"/>
    </row>
    <row r="636" ht="15">
      <c r="BG636"/>
    </row>
  </sheetData>
  <sheetProtection/>
  <mergeCells count="52">
    <mergeCell ref="B28:B29"/>
    <mergeCell ref="C28:C29"/>
    <mergeCell ref="W1:BH3"/>
    <mergeCell ref="A4:BG8"/>
    <mergeCell ref="E10:BG10"/>
    <mergeCell ref="E12:BG12"/>
    <mergeCell ref="A9:A13"/>
    <mergeCell ref="B9:B13"/>
    <mergeCell ref="C9:C13"/>
    <mergeCell ref="D9:D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A32:A67"/>
    <mergeCell ref="B32:B33"/>
    <mergeCell ref="C32:C33"/>
    <mergeCell ref="B34:B35"/>
    <mergeCell ref="C34:C35"/>
    <mergeCell ref="B36:B37"/>
    <mergeCell ref="B30:B31"/>
    <mergeCell ref="C30:C31"/>
    <mergeCell ref="C38:C39"/>
    <mergeCell ref="B40:B41"/>
    <mergeCell ref="C40:C41"/>
    <mergeCell ref="B42:B43"/>
    <mergeCell ref="C36:C37"/>
    <mergeCell ref="B38:B39"/>
    <mergeCell ref="A68:A71"/>
    <mergeCell ref="B68:D68"/>
    <mergeCell ref="B70:D70"/>
    <mergeCell ref="B71:D71"/>
    <mergeCell ref="B48:B49"/>
    <mergeCell ref="C52:C53"/>
    <mergeCell ref="B64:B65"/>
    <mergeCell ref="C64:C65"/>
    <mergeCell ref="B66:B67"/>
    <mergeCell ref="C66:C67"/>
    <mergeCell ref="B44:B45"/>
    <mergeCell ref="C44:C45"/>
    <mergeCell ref="C56:C57"/>
    <mergeCell ref="C48:C49"/>
    <mergeCell ref="C42:C43"/>
    <mergeCell ref="B46:B47"/>
    <mergeCell ref="C46:C47"/>
    <mergeCell ref="B52:B53"/>
  </mergeCells>
  <printOptions/>
  <pageMargins left="0.25" right="0.25" top="0.75" bottom="0.75" header="0.3" footer="0.3"/>
  <pageSetup fitToWidth="0" fitToHeight="1" horizontalDpi="600" verticalDpi="600" orientation="landscape" paperSize="9" scale="41" r:id="rId1"/>
  <rowBreaks count="1" manualBreakCount="1">
    <brk id="35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G62"/>
  <sheetViews>
    <sheetView view="pageBreakPreview" zoomScale="75" zoomScaleSheetLayoutView="75" zoomScalePageLayoutView="0" workbookViewId="0" topLeftCell="A1">
      <selection activeCell="A1" sqref="A1:BG5"/>
    </sheetView>
  </sheetViews>
  <sheetFormatPr defaultColWidth="9.140625" defaultRowHeight="15" outlineLevelCol="1"/>
  <cols>
    <col min="1" max="1" width="5.00390625" style="0" customWidth="1"/>
    <col min="2" max="2" width="9.7109375" style="0" customWidth="1"/>
    <col min="3" max="3" width="38.140625" style="0" customWidth="1"/>
    <col min="5" max="21" width="2.7109375" style="0" customWidth="1" outlineLevel="1"/>
    <col min="22" max="22" width="5.28125" style="0" customWidth="1" outlineLevel="1"/>
    <col min="23" max="23" width="2.7109375" style="0" customWidth="1"/>
    <col min="24" max="24" width="2.8515625" style="0" customWidth="1"/>
    <col min="25" max="25" width="2.7109375" style="0" customWidth="1"/>
    <col min="26" max="43" width="2.7109375" style="0" customWidth="1" outlineLevel="1"/>
    <col min="44" max="44" width="3.28125" style="0" customWidth="1" outlineLevel="1"/>
    <col min="45" max="48" width="2.7109375" style="0" customWidth="1" outlineLevel="1"/>
    <col min="49" max="49" width="5.421875" style="0" customWidth="1"/>
    <col min="50" max="58" width="2.7109375" style="0" customWidth="1"/>
    <col min="59" max="59" width="5.00390625" style="0" customWidth="1"/>
  </cols>
  <sheetData>
    <row r="1" spans="1:59" ht="15" customHeight="1" thickBot="1">
      <c r="A1" s="676" t="s">
        <v>226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677"/>
      <c r="BG1" s="677"/>
    </row>
    <row r="2" spans="1:59" ht="15.75" hidden="1" thickBot="1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  <c r="BF2" s="677"/>
      <c r="BG2" s="677"/>
    </row>
    <row r="3" spans="1:59" ht="0.75" customHeight="1" hidden="1" thickBot="1">
      <c r="A3" s="677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7"/>
      <c r="BD3" s="677"/>
      <c r="BE3" s="677"/>
      <c r="BF3" s="677"/>
      <c r="BG3" s="677"/>
    </row>
    <row r="4" spans="1:59" ht="15.75" hidden="1" thickBo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  <c r="BF4" s="677"/>
      <c r="BG4" s="677"/>
    </row>
    <row r="5" spans="1:59" ht="15.75" hidden="1" thickBot="1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7"/>
      <c r="AW5" s="677"/>
      <c r="AX5" s="677"/>
      <c r="AY5" s="677"/>
      <c r="AZ5" s="677"/>
      <c r="BA5" s="677"/>
      <c r="BB5" s="677"/>
      <c r="BC5" s="677"/>
      <c r="BD5" s="677"/>
      <c r="BE5" s="677"/>
      <c r="BF5" s="677"/>
      <c r="BG5" s="677"/>
    </row>
    <row r="6" spans="1:59" ht="103.5" thickBot="1">
      <c r="A6" s="562" t="s">
        <v>109</v>
      </c>
      <c r="B6" s="562" t="s">
        <v>0</v>
      </c>
      <c r="C6" s="679" t="s">
        <v>1</v>
      </c>
      <c r="D6" s="682" t="s">
        <v>2</v>
      </c>
      <c r="E6" s="542" t="s">
        <v>190</v>
      </c>
      <c r="F6" s="185" t="s">
        <v>191</v>
      </c>
      <c r="G6" s="9" t="s">
        <v>192</v>
      </c>
      <c r="H6" s="10" t="s">
        <v>193</v>
      </c>
      <c r="I6" s="11" t="s">
        <v>194</v>
      </c>
      <c r="J6" s="11" t="s">
        <v>195</v>
      </c>
      <c r="K6" s="11" t="s">
        <v>196</v>
      </c>
      <c r="L6" s="11" t="s">
        <v>197</v>
      </c>
      <c r="M6" s="11" t="s">
        <v>198</v>
      </c>
      <c r="N6" s="11" t="s">
        <v>199</v>
      </c>
      <c r="O6" s="11" t="s">
        <v>200</v>
      </c>
      <c r="P6" s="11" t="s">
        <v>201</v>
      </c>
      <c r="Q6" s="10" t="s">
        <v>202</v>
      </c>
      <c r="R6" s="9" t="s">
        <v>203</v>
      </c>
      <c r="S6" s="9" t="s">
        <v>204</v>
      </c>
      <c r="T6" s="9" t="s">
        <v>205</v>
      </c>
      <c r="U6" s="186" t="s">
        <v>206</v>
      </c>
      <c r="V6" s="187" t="s">
        <v>207</v>
      </c>
      <c r="W6" s="188" t="s">
        <v>208</v>
      </c>
      <c r="X6" s="189" t="s">
        <v>209</v>
      </c>
      <c r="Y6" s="11" t="s">
        <v>210</v>
      </c>
      <c r="Z6" s="11" t="s">
        <v>211</v>
      </c>
      <c r="AA6" s="10" t="s">
        <v>212</v>
      </c>
      <c r="AB6" s="9" t="s">
        <v>213</v>
      </c>
      <c r="AC6" s="9" t="s">
        <v>214</v>
      </c>
      <c r="AD6" s="9" t="s">
        <v>215</v>
      </c>
      <c r="AE6" s="10" t="s">
        <v>216</v>
      </c>
      <c r="AF6" s="11" t="s">
        <v>217</v>
      </c>
      <c r="AG6" s="11" t="s">
        <v>52</v>
      </c>
      <c r="AH6" s="11" t="s">
        <v>53</v>
      </c>
      <c r="AI6" s="10" t="s">
        <v>218</v>
      </c>
      <c r="AJ6" s="11" t="s">
        <v>219</v>
      </c>
      <c r="AK6" s="11" t="s">
        <v>56</v>
      </c>
      <c r="AL6" s="11" t="s">
        <v>57</v>
      </c>
      <c r="AM6" s="10" t="s">
        <v>58</v>
      </c>
      <c r="AN6" s="11" t="s">
        <v>59</v>
      </c>
      <c r="AO6" s="11" t="s">
        <v>60</v>
      </c>
      <c r="AP6" s="11" t="s">
        <v>61</v>
      </c>
      <c r="AQ6" s="11" t="s">
        <v>62</v>
      </c>
      <c r="AR6" s="10" t="s">
        <v>63</v>
      </c>
      <c r="AS6" s="10" t="s">
        <v>64</v>
      </c>
      <c r="AT6" s="11" t="s">
        <v>220</v>
      </c>
      <c r="AU6" s="29" t="s">
        <v>66</v>
      </c>
      <c r="AV6" s="12" t="s">
        <v>67</v>
      </c>
      <c r="AW6" s="187" t="s">
        <v>207</v>
      </c>
      <c r="AX6" s="13" t="s">
        <v>68</v>
      </c>
      <c r="AY6" s="11" t="s">
        <v>69</v>
      </c>
      <c r="AZ6" s="11" t="s">
        <v>70</v>
      </c>
      <c r="BA6" s="11" t="s">
        <v>71</v>
      </c>
      <c r="BB6" s="11" t="s">
        <v>72</v>
      </c>
      <c r="BC6" s="11" t="s">
        <v>73</v>
      </c>
      <c r="BD6" s="11" t="s">
        <v>74</v>
      </c>
      <c r="BE6" s="11" t="s">
        <v>75</v>
      </c>
      <c r="BF6" s="12" t="s">
        <v>76</v>
      </c>
      <c r="BG6" s="6" t="s">
        <v>3</v>
      </c>
    </row>
    <row r="7" spans="1:59" ht="15.75" thickBot="1">
      <c r="A7" s="563"/>
      <c r="B7" s="563"/>
      <c r="C7" s="680"/>
      <c r="D7" s="563"/>
      <c r="E7" s="550" t="s">
        <v>4</v>
      </c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637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638"/>
    </row>
    <row r="8" spans="1:59" ht="15.75" thickBot="1">
      <c r="A8" s="563"/>
      <c r="B8" s="563"/>
      <c r="C8" s="680"/>
      <c r="D8" s="563"/>
      <c r="E8" s="314">
        <v>36</v>
      </c>
      <c r="F8" s="190">
        <v>37</v>
      </c>
      <c r="G8" s="190">
        <v>38</v>
      </c>
      <c r="H8" s="190">
        <v>39</v>
      </c>
      <c r="I8" s="190">
        <v>40</v>
      </c>
      <c r="J8" s="190">
        <v>41</v>
      </c>
      <c r="K8" s="190">
        <v>42</v>
      </c>
      <c r="L8" s="190">
        <v>43</v>
      </c>
      <c r="M8" s="190">
        <v>44</v>
      </c>
      <c r="N8" s="190">
        <v>45</v>
      </c>
      <c r="O8" s="190">
        <v>46</v>
      </c>
      <c r="P8" s="190">
        <v>47</v>
      </c>
      <c r="Q8" s="190">
        <v>48</v>
      </c>
      <c r="R8" s="190">
        <v>49</v>
      </c>
      <c r="S8" s="190">
        <v>50</v>
      </c>
      <c r="T8" s="191">
        <v>51</v>
      </c>
      <c r="U8" s="191">
        <v>52</v>
      </c>
      <c r="V8" s="192"/>
      <c r="W8" s="193">
        <v>1</v>
      </c>
      <c r="X8" s="194">
        <v>2</v>
      </c>
      <c r="Y8" s="190">
        <v>3</v>
      </c>
      <c r="Z8" s="190">
        <v>4</v>
      </c>
      <c r="AA8" s="190">
        <v>5</v>
      </c>
      <c r="AB8" s="190">
        <v>6</v>
      </c>
      <c r="AC8" s="190">
        <v>7</v>
      </c>
      <c r="AD8" s="190">
        <v>8</v>
      </c>
      <c r="AE8" s="190">
        <v>9</v>
      </c>
      <c r="AF8" s="190">
        <v>10</v>
      </c>
      <c r="AG8" s="190">
        <v>11</v>
      </c>
      <c r="AH8" s="190">
        <v>12</v>
      </c>
      <c r="AI8" s="190">
        <v>13</v>
      </c>
      <c r="AJ8" s="190">
        <v>14</v>
      </c>
      <c r="AK8" s="190">
        <v>15</v>
      </c>
      <c r="AL8" s="190">
        <v>16</v>
      </c>
      <c r="AM8" s="190">
        <v>17</v>
      </c>
      <c r="AN8" s="190">
        <v>18</v>
      </c>
      <c r="AO8" s="190">
        <v>19</v>
      </c>
      <c r="AP8" s="190">
        <v>20</v>
      </c>
      <c r="AQ8" s="190">
        <v>21</v>
      </c>
      <c r="AR8" s="190">
        <v>22</v>
      </c>
      <c r="AS8" s="190">
        <v>23</v>
      </c>
      <c r="AT8" s="190">
        <v>24</v>
      </c>
      <c r="AU8" s="195">
        <v>25</v>
      </c>
      <c r="AV8" s="195">
        <v>26</v>
      </c>
      <c r="AW8" s="192"/>
      <c r="AX8" s="196">
        <v>27</v>
      </c>
      <c r="AY8" s="196">
        <v>28</v>
      </c>
      <c r="AZ8" s="196">
        <v>29</v>
      </c>
      <c r="BA8" s="196">
        <v>30</v>
      </c>
      <c r="BB8" s="196">
        <v>31</v>
      </c>
      <c r="BC8" s="196">
        <v>32</v>
      </c>
      <c r="BD8" s="196">
        <v>33</v>
      </c>
      <c r="BE8" s="196">
        <v>34</v>
      </c>
      <c r="BF8" s="196">
        <v>35</v>
      </c>
      <c r="BG8" s="197"/>
    </row>
    <row r="9" spans="1:59" ht="15.75" thickBot="1">
      <c r="A9" s="563"/>
      <c r="B9" s="563"/>
      <c r="C9" s="680"/>
      <c r="D9" s="563"/>
      <c r="E9" s="550" t="s">
        <v>5</v>
      </c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1"/>
    </row>
    <row r="10" spans="1:59" ht="17.25" thickBot="1">
      <c r="A10" s="678"/>
      <c r="B10" s="678"/>
      <c r="C10" s="681"/>
      <c r="D10" s="678"/>
      <c r="E10" s="315">
        <v>1</v>
      </c>
      <c r="F10" s="316">
        <v>2</v>
      </c>
      <c r="G10" s="316">
        <v>3</v>
      </c>
      <c r="H10" s="316">
        <v>4</v>
      </c>
      <c r="I10" s="317">
        <v>5</v>
      </c>
      <c r="J10" s="317">
        <v>6</v>
      </c>
      <c r="K10" s="316">
        <v>7</v>
      </c>
      <c r="L10" s="316">
        <v>8</v>
      </c>
      <c r="M10" s="316">
        <v>9</v>
      </c>
      <c r="N10" s="316">
        <v>10</v>
      </c>
      <c r="O10" s="316">
        <v>11</v>
      </c>
      <c r="P10" s="316">
        <v>12</v>
      </c>
      <c r="Q10" s="316">
        <v>13</v>
      </c>
      <c r="R10" s="316">
        <v>14</v>
      </c>
      <c r="S10" s="316">
        <v>15</v>
      </c>
      <c r="T10" s="316">
        <v>16</v>
      </c>
      <c r="U10" s="318">
        <v>17</v>
      </c>
      <c r="V10" s="319" t="s">
        <v>116</v>
      </c>
      <c r="W10" s="320">
        <v>18</v>
      </c>
      <c r="X10" s="321">
        <v>19</v>
      </c>
      <c r="Y10" s="228">
        <v>20</v>
      </c>
      <c r="Z10" s="322">
        <v>21</v>
      </c>
      <c r="AA10" s="228">
        <v>22</v>
      </c>
      <c r="AB10" s="322">
        <v>23</v>
      </c>
      <c r="AC10" s="322">
        <v>24</v>
      </c>
      <c r="AD10" s="322">
        <v>25</v>
      </c>
      <c r="AE10" s="322">
        <v>26</v>
      </c>
      <c r="AF10" s="322">
        <v>27</v>
      </c>
      <c r="AG10" s="322">
        <v>28</v>
      </c>
      <c r="AH10" s="322">
        <v>29</v>
      </c>
      <c r="AI10" s="322">
        <v>30</v>
      </c>
      <c r="AJ10" s="322">
        <v>31</v>
      </c>
      <c r="AK10" s="322">
        <v>32</v>
      </c>
      <c r="AL10" s="322">
        <v>33</v>
      </c>
      <c r="AM10" s="322">
        <v>34</v>
      </c>
      <c r="AN10" s="322">
        <v>35</v>
      </c>
      <c r="AO10" s="322">
        <v>36</v>
      </c>
      <c r="AP10" s="322">
        <v>37</v>
      </c>
      <c r="AQ10" s="322">
        <v>38</v>
      </c>
      <c r="AR10" s="322">
        <v>39</v>
      </c>
      <c r="AS10" s="322">
        <v>40</v>
      </c>
      <c r="AT10" s="322">
        <v>41</v>
      </c>
      <c r="AU10" s="322">
        <v>42</v>
      </c>
      <c r="AV10" s="323">
        <v>43</v>
      </c>
      <c r="AW10" s="324" t="s">
        <v>117</v>
      </c>
      <c r="AX10" s="315">
        <v>44</v>
      </c>
      <c r="AY10" s="316">
        <v>45</v>
      </c>
      <c r="AZ10" s="316">
        <v>46</v>
      </c>
      <c r="BA10" s="316">
        <v>47</v>
      </c>
      <c r="BB10" s="316">
        <v>48</v>
      </c>
      <c r="BC10" s="316">
        <v>49</v>
      </c>
      <c r="BD10" s="316">
        <v>50</v>
      </c>
      <c r="BE10" s="316">
        <v>51</v>
      </c>
      <c r="BF10" s="316">
        <v>52</v>
      </c>
      <c r="BG10" s="325"/>
    </row>
    <row r="11" spans="1:59" ht="15" customHeight="1">
      <c r="A11" s="326"/>
      <c r="B11" s="625" t="s">
        <v>9</v>
      </c>
      <c r="C11" s="627" t="s">
        <v>10</v>
      </c>
      <c r="D11" s="52" t="s">
        <v>44</v>
      </c>
      <c r="E11" s="39">
        <f aca="true" t="shared" si="0" ref="E11:V12">E13+E15</f>
        <v>4</v>
      </c>
      <c r="F11" s="39">
        <f t="shared" si="0"/>
        <v>4</v>
      </c>
      <c r="G11" s="39">
        <f t="shared" si="0"/>
        <v>4</v>
      </c>
      <c r="H11" s="39">
        <f t="shared" si="0"/>
        <v>4</v>
      </c>
      <c r="I11" s="39">
        <f t="shared" si="0"/>
        <v>4</v>
      </c>
      <c r="J11" s="39">
        <f t="shared" si="0"/>
        <v>4</v>
      </c>
      <c r="K11" s="39">
        <f t="shared" si="0"/>
        <v>4</v>
      </c>
      <c r="L11" s="39">
        <f t="shared" si="0"/>
        <v>4</v>
      </c>
      <c r="M11" s="39">
        <f t="shared" si="0"/>
        <v>4</v>
      </c>
      <c r="N11" s="39">
        <f t="shared" si="0"/>
        <v>6</v>
      </c>
      <c r="O11" s="39">
        <f t="shared" si="0"/>
        <v>4</v>
      </c>
      <c r="P11" s="39">
        <f t="shared" si="0"/>
        <v>4</v>
      </c>
      <c r="Q11" s="39">
        <f t="shared" si="0"/>
        <v>4</v>
      </c>
      <c r="R11" s="39">
        <f t="shared" si="0"/>
        <v>4</v>
      </c>
      <c r="S11" s="39">
        <f t="shared" si="0"/>
        <v>4</v>
      </c>
      <c r="T11" s="39">
        <f t="shared" si="0"/>
        <v>4</v>
      </c>
      <c r="U11" s="39">
        <f t="shared" si="0"/>
        <v>6</v>
      </c>
      <c r="V11" s="39">
        <f t="shared" si="0"/>
        <v>72</v>
      </c>
      <c r="W11" s="39" t="s">
        <v>43</v>
      </c>
      <c r="X11" s="327" t="s">
        <v>43</v>
      </c>
      <c r="Y11" s="328">
        <f aca="true" t="shared" si="1" ref="Y11:AW12">Y13+Y15</f>
        <v>4</v>
      </c>
      <c r="Z11" s="329">
        <f t="shared" si="1"/>
        <v>4</v>
      </c>
      <c r="AA11" s="330">
        <f t="shared" si="1"/>
        <v>4</v>
      </c>
      <c r="AB11" s="330">
        <f t="shared" si="1"/>
        <v>4</v>
      </c>
      <c r="AC11" s="330">
        <f t="shared" si="1"/>
        <v>4</v>
      </c>
      <c r="AD11" s="330">
        <f t="shared" si="1"/>
        <v>4</v>
      </c>
      <c r="AE11" s="330">
        <f t="shared" si="1"/>
        <v>0</v>
      </c>
      <c r="AF11" s="330">
        <f t="shared" si="1"/>
        <v>0</v>
      </c>
      <c r="AG11" s="330">
        <f t="shared" si="1"/>
        <v>0</v>
      </c>
      <c r="AH11" s="330">
        <f t="shared" si="1"/>
        <v>0</v>
      </c>
      <c r="AI11" s="330">
        <f t="shared" si="1"/>
        <v>0</v>
      </c>
      <c r="AJ11" s="330">
        <f t="shared" si="1"/>
        <v>0</v>
      </c>
      <c r="AK11" s="330">
        <f t="shared" si="1"/>
        <v>0</v>
      </c>
      <c r="AL11" s="330">
        <f t="shared" si="1"/>
        <v>0</v>
      </c>
      <c r="AM11" s="330">
        <v>0</v>
      </c>
      <c r="AN11" s="330">
        <v>0</v>
      </c>
      <c r="AO11" s="330">
        <v>0</v>
      </c>
      <c r="AP11" s="330">
        <v>0</v>
      </c>
      <c r="AQ11" s="330">
        <v>0</v>
      </c>
      <c r="AR11" s="330">
        <v>0</v>
      </c>
      <c r="AS11" s="330">
        <v>0</v>
      </c>
      <c r="AT11" s="330">
        <v>0</v>
      </c>
      <c r="AU11" s="330">
        <v>0</v>
      </c>
      <c r="AV11" s="330">
        <v>0</v>
      </c>
      <c r="AW11" s="331">
        <f t="shared" si="1"/>
        <v>24</v>
      </c>
      <c r="AX11" s="330" t="s">
        <v>43</v>
      </c>
      <c r="AY11" s="332" t="s">
        <v>43</v>
      </c>
      <c r="AZ11" s="332" t="s">
        <v>43</v>
      </c>
      <c r="BA11" s="332" t="s">
        <v>43</v>
      </c>
      <c r="BB11" s="332" t="s">
        <v>43</v>
      </c>
      <c r="BC11" s="332" t="s">
        <v>43</v>
      </c>
      <c r="BD11" s="332" t="s">
        <v>43</v>
      </c>
      <c r="BE11" s="332" t="s">
        <v>43</v>
      </c>
      <c r="BF11" s="332" t="s">
        <v>43</v>
      </c>
      <c r="BG11" s="333">
        <f>V11+AW11</f>
        <v>96</v>
      </c>
    </row>
    <row r="12" spans="1:59" ht="15.75" customHeight="1" thickBot="1">
      <c r="A12" s="326"/>
      <c r="B12" s="626"/>
      <c r="C12" s="628"/>
      <c r="D12" s="53" t="s">
        <v>45</v>
      </c>
      <c r="E12" s="50">
        <f t="shared" si="0"/>
        <v>2</v>
      </c>
      <c r="F12" s="50">
        <f t="shared" si="0"/>
        <v>2</v>
      </c>
      <c r="G12" s="50">
        <f t="shared" si="0"/>
        <v>2</v>
      </c>
      <c r="H12" s="50">
        <f t="shared" si="0"/>
        <v>2</v>
      </c>
      <c r="I12" s="50">
        <f t="shared" si="0"/>
        <v>2</v>
      </c>
      <c r="J12" s="50">
        <f t="shared" si="0"/>
        <v>2</v>
      </c>
      <c r="K12" s="50">
        <f t="shared" si="0"/>
        <v>2</v>
      </c>
      <c r="L12" s="50">
        <f t="shared" si="0"/>
        <v>2</v>
      </c>
      <c r="M12" s="50">
        <f t="shared" si="0"/>
        <v>2</v>
      </c>
      <c r="N12" s="50">
        <f t="shared" si="0"/>
        <v>2</v>
      </c>
      <c r="O12" s="50">
        <f t="shared" si="0"/>
        <v>3</v>
      </c>
      <c r="P12" s="50">
        <f t="shared" si="0"/>
        <v>2</v>
      </c>
      <c r="Q12" s="50">
        <f t="shared" si="0"/>
        <v>4</v>
      </c>
      <c r="R12" s="50">
        <f t="shared" si="0"/>
        <v>2</v>
      </c>
      <c r="S12" s="50">
        <f t="shared" si="0"/>
        <v>4</v>
      </c>
      <c r="T12" s="50">
        <f t="shared" si="0"/>
        <v>5</v>
      </c>
      <c r="U12" s="50">
        <f t="shared" si="0"/>
        <v>4</v>
      </c>
      <c r="V12" s="50">
        <f t="shared" si="0"/>
        <v>44</v>
      </c>
      <c r="W12" s="50"/>
      <c r="X12" s="334"/>
      <c r="Y12" s="328">
        <f t="shared" si="1"/>
        <v>2</v>
      </c>
      <c r="Z12" s="335">
        <f t="shared" si="1"/>
        <v>3</v>
      </c>
      <c r="AA12" s="336">
        <f t="shared" si="1"/>
        <v>2</v>
      </c>
      <c r="AB12" s="336">
        <f t="shared" si="1"/>
        <v>4</v>
      </c>
      <c r="AC12" s="336">
        <f t="shared" si="1"/>
        <v>2</v>
      </c>
      <c r="AD12" s="336">
        <f t="shared" si="1"/>
        <v>3</v>
      </c>
      <c r="AE12" s="336">
        <f t="shared" si="1"/>
        <v>0</v>
      </c>
      <c r="AF12" s="336">
        <f t="shared" si="1"/>
        <v>0</v>
      </c>
      <c r="AG12" s="336">
        <f t="shared" si="1"/>
        <v>0</v>
      </c>
      <c r="AH12" s="336">
        <f t="shared" si="1"/>
        <v>0</v>
      </c>
      <c r="AI12" s="336">
        <f t="shared" si="1"/>
        <v>0</v>
      </c>
      <c r="AJ12" s="336">
        <f t="shared" si="1"/>
        <v>0</v>
      </c>
      <c r="AK12" s="336">
        <f t="shared" si="1"/>
        <v>0</v>
      </c>
      <c r="AL12" s="336">
        <f t="shared" si="1"/>
        <v>0</v>
      </c>
      <c r="AM12" s="336">
        <v>0</v>
      </c>
      <c r="AN12" s="336">
        <v>0</v>
      </c>
      <c r="AO12" s="336">
        <v>0</v>
      </c>
      <c r="AP12" s="336">
        <v>0</v>
      </c>
      <c r="AQ12" s="336">
        <v>0</v>
      </c>
      <c r="AR12" s="336">
        <v>0</v>
      </c>
      <c r="AS12" s="336">
        <v>0</v>
      </c>
      <c r="AT12" s="336">
        <v>0</v>
      </c>
      <c r="AU12" s="336">
        <v>0</v>
      </c>
      <c r="AV12" s="336">
        <v>0</v>
      </c>
      <c r="AW12" s="336">
        <f t="shared" si="1"/>
        <v>16</v>
      </c>
      <c r="AX12" s="336"/>
      <c r="AY12" s="337"/>
      <c r="AZ12" s="337"/>
      <c r="BA12" s="337"/>
      <c r="BB12" s="337"/>
      <c r="BC12" s="337"/>
      <c r="BD12" s="337"/>
      <c r="BE12" s="337"/>
      <c r="BF12" s="337"/>
      <c r="BG12" s="338">
        <f>V12+AW12</f>
        <v>60</v>
      </c>
    </row>
    <row r="13" spans="1:59" ht="15.75" thickBot="1">
      <c r="A13" s="671" t="s">
        <v>118</v>
      </c>
      <c r="B13" s="620" t="s">
        <v>14</v>
      </c>
      <c r="C13" s="630" t="s">
        <v>15</v>
      </c>
      <c r="D13" s="101" t="s">
        <v>44</v>
      </c>
      <c r="E13" s="55">
        <v>2</v>
      </c>
      <c r="F13" s="47">
        <v>2</v>
      </c>
      <c r="G13" s="47">
        <v>2</v>
      </c>
      <c r="H13" s="47">
        <v>2</v>
      </c>
      <c r="I13" s="47">
        <v>2</v>
      </c>
      <c r="J13" s="47">
        <v>2</v>
      </c>
      <c r="K13" s="47">
        <v>2</v>
      </c>
      <c r="L13" s="47">
        <v>2</v>
      </c>
      <c r="M13" s="47">
        <v>2</v>
      </c>
      <c r="N13" s="47">
        <v>4</v>
      </c>
      <c r="O13" s="47">
        <v>2</v>
      </c>
      <c r="P13" s="47">
        <v>2</v>
      </c>
      <c r="Q13" s="47">
        <v>2</v>
      </c>
      <c r="R13" s="47">
        <v>2</v>
      </c>
      <c r="S13" s="47">
        <v>2</v>
      </c>
      <c r="T13" s="43">
        <v>2</v>
      </c>
      <c r="U13" s="340">
        <v>2</v>
      </c>
      <c r="V13" s="341">
        <f>SUM(E13:U13)</f>
        <v>36</v>
      </c>
      <c r="W13" s="54" t="s">
        <v>95</v>
      </c>
      <c r="X13" s="342" t="s">
        <v>95</v>
      </c>
      <c r="Y13" s="42">
        <v>2</v>
      </c>
      <c r="Z13" s="55">
        <v>2</v>
      </c>
      <c r="AA13" s="47">
        <v>2</v>
      </c>
      <c r="AB13" s="47">
        <v>2</v>
      </c>
      <c r="AC13" s="47">
        <v>2</v>
      </c>
      <c r="AD13" s="47">
        <v>2</v>
      </c>
      <c r="AE13" s="43"/>
      <c r="AF13" s="343"/>
      <c r="AG13" s="344"/>
      <c r="AH13" s="144"/>
      <c r="AI13" s="141"/>
      <c r="AJ13" s="141"/>
      <c r="AK13" s="141"/>
      <c r="AL13" s="345"/>
      <c r="AM13" s="346" t="s">
        <v>119</v>
      </c>
      <c r="AN13" s="346" t="s">
        <v>119</v>
      </c>
      <c r="AO13" s="346" t="s">
        <v>119</v>
      </c>
      <c r="AP13" s="346" t="s">
        <v>119</v>
      </c>
      <c r="AQ13" s="347" t="s">
        <v>120</v>
      </c>
      <c r="AR13" s="347" t="s">
        <v>120</v>
      </c>
      <c r="AS13" s="347" t="s">
        <v>120</v>
      </c>
      <c r="AT13" s="347" t="s">
        <v>120</v>
      </c>
      <c r="AU13" s="209" t="s">
        <v>121</v>
      </c>
      <c r="AV13" s="209" t="s">
        <v>121</v>
      </c>
      <c r="AW13" s="348">
        <f>SUM(Y13:AV13)</f>
        <v>12</v>
      </c>
      <c r="AX13" s="349" t="s">
        <v>122</v>
      </c>
      <c r="AY13" s="349" t="s">
        <v>122</v>
      </c>
      <c r="AZ13" s="349" t="s">
        <v>122</v>
      </c>
      <c r="BA13" s="349" t="s">
        <v>122</v>
      </c>
      <c r="BB13" s="349" t="s">
        <v>122</v>
      </c>
      <c r="BC13" s="349" t="s">
        <v>122</v>
      </c>
      <c r="BD13" s="349" t="s">
        <v>122</v>
      </c>
      <c r="BE13" s="349" t="s">
        <v>122</v>
      </c>
      <c r="BF13" s="349" t="s">
        <v>122</v>
      </c>
      <c r="BG13" s="350">
        <f>V13+AW13</f>
        <v>48</v>
      </c>
    </row>
    <row r="14" spans="1:59" ht="12.75" customHeight="1" thickBot="1">
      <c r="A14" s="671"/>
      <c r="B14" s="576"/>
      <c r="C14" s="617"/>
      <c r="D14" s="34" t="s">
        <v>45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>
        <v>1</v>
      </c>
      <c r="P14" s="17"/>
      <c r="Q14" s="17">
        <v>2</v>
      </c>
      <c r="R14" s="17"/>
      <c r="S14" s="17">
        <v>2</v>
      </c>
      <c r="T14" s="60">
        <v>3</v>
      </c>
      <c r="U14" s="351">
        <v>0</v>
      </c>
      <c r="V14" s="62">
        <f>SUM(E14:U14)</f>
        <v>8</v>
      </c>
      <c r="W14" s="54" t="s">
        <v>95</v>
      </c>
      <c r="X14" s="342" t="s">
        <v>95</v>
      </c>
      <c r="Y14" s="352"/>
      <c r="Z14" s="18">
        <v>1</v>
      </c>
      <c r="AA14" s="17"/>
      <c r="AB14" s="17">
        <v>2</v>
      </c>
      <c r="AC14" s="17"/>
      <c r="AD14" s="17">
        <v>1</v>
      </c>
      <c r="AE14" s="60"/>
      <c r="AF14" s="353"/>
      <c r="AG14" s="354"/>
      <c r="AH14" s="145"/>
      <c r="AI14" s="142"/>
      <c r="AJ14" s="142"/>
      <c r="AK14" s="142"/>
      <c r="AL14" s="355"/>
      <c r="AM14" s="346" t="s">
        <v>119</v>
      </c>
      <c r="AN14" s="346" t="s">
        <v>119</v>
      </c>
      <c r="AO14" s="346" t="s">
        <v>119</v>
      </c>
      <c r="AP14" s="346" t="s">
        <v>119</v>
      </c>
      <c r="AQ14" s="347" t="s">
        <v>120</v>
      </c>
      <c r="AR14" s="347" t="s">
        <v>120</v>
      </c>
      <c r="AS14" s="347" t="s">
        <v>120</v>
      </c>
      <c r="AT14" s="347" t="s">
        <v>120</v>
      </c>
      <c r="AU14" s="209" t="s">
        <v>121</v>
      </c>
      <c r="AV14" s="209" t="s">
        <v>121</v>
      </c>
      <c r="AW14" s="17">
        <f>SUM(Y14:AV14)</f>
        <v>4</v>
      </c>
      <c r="AX14" s="349" t="s">
        <v>122</v>
      </c>
      <c r="AY14" s="349" t="s">
        <v>122</v>
      </c>
      <c r="AZ14" s="349" t="s">
        <v>122</v>
      </c>
      <c r="BA14" s="349" t="s">
        <v>122</v>
      </c>
      <c r="BB14" s="349" t="s">
        <v>122</v>
      </c>
      <c r="BC14" s="349" t="s">
        <v>122</v>
      </c>
      <c r="BD14" s="349" t="s">
        <v>122</v>
      </c>
      <c r="BE14" s="349" t="s">
        <v>122</v>
      </c>
      <c r="BF14" s="349" t="s">
        <v>122</v>
      </c>
      <c r="BG14" s="350">
        <v>0</v>
      </c>
    </row>
    <row r="15" spans="1:59" ht="15.75" thickBot="1">
      <c r="A15" s="671"/>
      <c r="B15" s="575" t="s">
        <v>16</v>
      </c>
      <c r="C15" s="616" t="s">
        <v>7</v>
      </c>
      <c r="D15" s="48" t="s">
        <v>44</v>
      </c>
      <c r="E15" s="44">
        <v>2</v>
      </c>
      <c r="F15" s="42">
        <v>2</v>
      </c>
      <c r="G15" s="42">
        <v>2</v>
      </c>
      <c r="H15" s="42">
        <v>2</v>
      </c>
      <c r="I15" s="42">
        <v>2</v>
      </c>
      <c r="J15" s="42">
        <v>2</v>
      </c>
      <c r="K15" s="42">
        <v>2</v>
      </c>
      <c r="L15" s="42">
        <v>2</v>
      </c>
      <c r="M15" s="42">
        <v>2</v>
      </c>
      <c r="N15" s="42">
        <v>2</v>
      </c>
      <c r="O15" s="42">
        <v>2</v>
      </c>
      <c r="P15" s="42">
        <v>2</v>
      </c>
      <c r="Q15" s="42">
        <v>2</v>
      </c>
      <c r="R15" s="42">
        <v>2</v>
      </c>
      <c r="S15" s="42">
        <v>2</v>
      </c>
      <c r="T15" s="61">
        <v>2</v>
      </c>
      <c r="U15" s="351">
        <v>4</v>
      </c>
      <c r="V15" s="356">
        <f>SUM(E15:U15)</f>
        <v>36</v>
      </c>
      <c r="W15" s="54" t="s">
        <v>95</v>
      </c>
      <c r="X15" s="342" t="s">
        <v>95</v>
      </c>
      <c r="Y15" s="42">
        <v>2</v>
      </c>
      <c r="Z15" s="44">
        <v>2</v>
      </c>
      <c r="AA15" s="42">
        <v>2</v>
      </c>
      <c r="AB15" s="42">
        <v>2</v>
      </c>
      <c r="AC15" s="42">
        <v>2</v>
      </c>
      <c r="AD15" s="42">
        <v>2</v>
      </c>
      <c r="AE15" s="61"/>
      <c r="AF15" s="353"/>
      <c r="AG15" s="354"/>
      <c r="AH15" s="145"/>
      <c r="AI15" s="142"/>
      <c r="AJ15" s="142"/>
      <c r="AK15" s="142"/>
      <c r="AL15" s="355"/>
      <c r="AM15" s="346" t="s">
        <v>119</v>
      </c>
      <c r="AN15" s="346" t="s">
        <v>119</v>
      </c>
      <c r="AO15" s="346" t="s">
        <v>119</v>
      </c>
      <c r="AP15" s="346" t="s">
        <v>119</v>
      </c>
      <c r="AQ15" s="347" t="s">
        <v>120</v>
      </c>
      <c r="AR15" s="347" t="s">
        <v>120</v>
      </c>
      <c r="AS15" s="347" t="s">
        <v>120</v>
      </c>
      <c r="AT15" s="347" t="s">
        <v>120</v>
      </c>
      <c r="AU15" s="209" t="s">
        <v>121</v>
      </c>
      <c r="AV15" s="209" t="s">
        <v>121</v>
      </c>
      <c r="AW15" s="357">
        <f>SUM(Y15:AV15)</f>
        <v>12</v>
      </c>
      <c r="AX15" s="349" t="s">
        <v>122</v>
      </c>
      <c r="AY15" s="349" t="s">
        <v>122</v>
      </c>
      <c r="AZ15" s="349" t="s">
        <v>122</v>
      </c>
      <c r="BA15" s="349" t="s">
        <v>122</v>
      </c>
      <c r="BB15" s="349" t="s">
        <v>122</v>
      </c>
      <c r="BC15" s="349" t="s">
        <v>122</v>
      </c>
      <c r="BD15" s="349" t="s">
        <v>122</v>
      </c>
      <c r="BE15" s="349" t="s">
        <v>122</v>
      </c>
      <c r="BF15" s="349" t="s">
        <v>122</v>
      </c>
      <c r="BG15" s="350">
        <f aca="true" t="shared" si="2" ref="BG15:BG22">V15+AW15</f>
        <v>48</v>
      </c>
    </row>
    <row r="16" spans="1:59" ht="12" customHeight="1" thickBot="1">
      <c r="A16" s="671"/>
      <c r="B16" s="620"/>
      <c r="C16" s="630"/>
      <c r="D16" s="131" t="s">
        <v>45</v>
      </c>
      <c r="E16" s="79">
        <v>2</v>
      </c>
      <c r="F16" s="88">
        <v>2</v>
      </c>
      <c r="G16" s="88">
        <v>2</v>
      </c>
      <c r="H16" s="88">
        <v>2</v>
      </c>
      <c r="I16" s="88">
        <v>2</v>
      </c>
      <c r="J16" s="88">
        <v>2</v>
      </c>
      <c r="K16" s="88">
        <v>2</v>
      </c>
      <c r="L16" s="88">
        <v>2</v>
      </c>
      <c r="M16" s="88">
        <v>2</v>
      </c>
      <c r="N16" s="88">
        <v>2</v>
      </c>
      <c r="O16" s="88">
        <v>2</v>
      </c>
      <c r="P16" s="88">
        <v>2</v>
      </c>
      <c r="Q16" s="88">
        <v>2</v>
      </c>
      <c r="R16" s="88">
        <v>2</v>
      </c>
      <c r="S16" s="88">
        <v>2</v>
      </c>
      <c r="T16" s="89">
        <v>2</v>
      </c>
      <c r="U16" s="358">
        <v>4</v>
      </c>
      <c r="V16" s="80">
        <f>SUM(E16:U16)</f>
        <v>36</v>
      </c>
      <c r="W16" s="54" t="s">
        <v>95</v>
      </c>
      <c r="X16" s="342" t="s">
        <v>95</v>
      </c>
      <c r="Y16" s="352">
        <v>2</v>
      </c>
      <c r="Z16" s="79">
        <v>2</v>
      </c>
      <c r="AA16" s="88">
        <v>2</v>
      </c>
      <c r="AB16" s="88">
        <v>2</v>
      </c>
      <c r="AC16" s="88">
        <v>2</v>
      </c>
      <c r="AD16" s="88">
        <v>2</v>
      </c>
      <c r="AE16" s="89"/>
      <c r="AF16" s="359"/>
      <c r="AG16" s="360"/>
      <c r="AH16" s="146"/>
      <c r="AI16" s="143"/>
      <c r="AJ16" s="143"/>
      <c r="AK16" s="143"/>
      <c r="AL16" s="361"/>
      <c r="AM16" s="346" t="s">
        <v>119</v>
      </c>
      <c r="AN16" s="346" t="s">
        <v>119</v>
      </c>
      <c r="AO16" s="346" t="s">
        <v>119</v>
      </c>
      <c r="AP16" s="346" t="s">
        <v>119</v>
      </c>
      <c r="AQ16" s="347" t="s">
        <v>120</v>
      </c>
      <c r="AR16" s="347" t="s">
        <v>120</v>
      </c>
      <c r="AS16" s="347" t="s">
        <v>120</v>
      </c>
      <c r="AT16" s="347" t="s">
        <v>120</v>
      </c>
      <c r="AU16" s="209" t="s">
        <v>121</v>
      </c>
      <c r="AV16" s="209" t="s">
        <v>121</v>
      </c>
      <c r="AW16" s="88">
        <f>SUM(Y16:AV16)</f>
        <v>12</v>
      </c>
      <c r="AX16" s="349" t="s">
        <v>122</v>
      </c>
      <c r="AY16" s="349" t="s">
        <v>122</v>
      </c>
      <c r="AZ16" s="349" t="s">
        <v>122</v>
      </c>
      <c r="BA16" s="349" t="s">
        <v>122</v>
      </c>
      <c r="BB16" s="349" t="s">
        <v>122</v>
      </c>
      <c r="BC16" s="349" t="s">
        <v>122</v>
      </c>
      <c r="BD16" s="349" t="s">
        <v>122</v>
      </c>
      <c r="BE16" s="349" t="s">
        <v>122</v>
      </c>
      <c r="BF16" s="349" t="s">
        <v>122</v>
      </c>
      <c r="BG16" s="362">
        <f t="shared" si="2"/>
        <v>48</v>
      </c>
    </row>
    <row r="17" spans="1:59" ht="15">
      <c r="A17" s="671"/>
      <c r="B17" s="672" t="s">
        <v>22</v>
      </c>
      <c r="C17" s="662" t="s">
        <v>23</v>
      </c>
      <c r="D17" s="52" t="s">
        <v>44</v>
      </c>
      <c r="E17" s="363">
        <f aca="true" t="shared" si="3" ref="E17:V18">E19+E40</f>
        <v>32</v>
      </c>
      <c r="F17" s="363">
        <f t="shared" si="3"/>
        <v>32</v>
      </c>
      <c r="G17" s="363">
        <f t="shared" si="3"/>
        <v>32</v>
      </c>
      <c r="H17" s="363">
        <f t="shared" si="3"/>
        <v>32</v>
      </c>
      <c r="I17" s="363">
        <f t="shared" si="3"/>
        <v>32</v>
      </c>
      <c r="J17" s="363">
        <f t="shared" si="3"/>
        <v>32</v>
      </c>
      <c r="K17" s="363">
        <f t="shared" si="3"/>
        <v>32</v>
      </c>
      <c r="L17" s="363">
        <f t="shared" si="3"/>
        <v>32</v>
      </c>
      <c r="M17" s="363">
        <f t="shared" si="3"/>
        <v>32</v>
      </c>
      <c r="N17" s="363">
        <f t="shared" si="3"/>
        <v>30</v>
      </c>
      <c r="O17" s="363">
        <f t="shared" si="3"/>
        <v>26</v>
      </c>
      <c r="P17" s="363">
        <f t="shared" si="3"/>
        <v>32</v>
      </c>
      <c r="Q17" s="363">
        <f t="shared" si="3"/>
        <v>32</v>
      </c>
      <c r="R17" s="363">
        <f t="shared" si="3"/>
        <v>32</v>
      </c>
      <c r="S17" s="363">
        <f t="shared" si="3"/>
        <v>32</v>
      </c>
      <c r="T17" s="363">
        <f t="shared" si="3"/>
        <v>26</v>
      </c>
      <c r="U17" s="363">
        <f t="shared" si="3"/>
        <v>18</v>
      </c>
      <c r="V17" s="363">
        <f t="shared" si="3"/>
        <v>466</v>
      </c>
      <c r="W17" s="54" t="s">
        <v>95</v>
      </c>
      <c r="X17" s="342" t="s">
        <v>95</v>
      </c>
      <c r="Y17" s="328">
        <f aca="true" t="shared" si="4" ref="Y17:AW18">Y19+Y40</f>
        <v>32</v>
      </c>
      <c r="Z17" s="329">
        <f t="shared" si="4"/>
        <v>32</v>
      </c>
      <c r="AA17" s="329">
        <f t="shared" si="4"/>
        <v>32</v>
      </c>
      <c r="AB17" s="329">
        <f t="shared" si="4"/>
        <v>32</v>
      </c>
      <c r="AC17" s="329">
        <f t="shared" si="4"/>
        <v>32</v>
      </c>
      <c r="AD17" s="329">
        <f t="shared" si="4"/>
        <v>32</v>
      </c>
      <c r="AE17" s="329">
        <f t="shared" si="4"/>
        <v>36</v>
      </c>
      <c r="AF17" s="329">
        <f t="shared" si="4"/>
        <v>18</v>
      </c>
      <c r="AG17" s="329">
        <f t="shared" si="4"/>
        <v>36</v>
      </c>
      <c r="AH17" s="329">
        <f t="shared" si="4"/>
        <v>36</v>
      </c>
      <c r="AI17" s="329">
        <f t="shared" si="4"/>
        <v>36</v>
      </c>
      <c r="AJ17" s="329">
        <f t="shared" si="4"/>
        <v>36</v>
      </c>
      <c r="AK17" s="329">
        <f t="shared" si="4"/>
        <v>36</v>
      </c>
      <c r="AL17" s="329">
        <f t="shared" si="4"/>
        <v>18</v>
      </c>
      <c r="AM17" s="329">
        <f t="shared" si="4"/>
        <v>36</v>
      </c>
      <c r="AN17" s="329">
        <f t="shared" si="4"/>
        <v>36</v>
      </c>
      <c r="AO17" s="329">
        <f t="shared" si="4"/>
        <v>36</v>
      </c>
      <c r="AP17" s="329">
        <f t="shared" si="4"/>
        <v>36</v>
      </c>
      <c r="AQ17" s="329">
        <f t="shared" si="4"/>
        <v>0</v>
      </c>
      <c r="AR17" s="329">
        <f t="shared" si="4"/>
        <v>0</v>
      </c>
      <c r="AS17" s="329">
        <f t="shared" si="4"/>
        <v>0</v>
      </c>
      <c r="AT17" s="329">
        <f t="shared" si="4"/>
        <v>0</v>
      </c>
      <c r="AU17" s="329">
        <f t="shared" si="4"/>
        <v>0</v>
      </c>
      <c r="AV17" s="329">
        <f t="shared" si="4"/>
        <v>0</v>
      </c>
      <c r="AW17" s="329">
        <f t="shared" si="4"/>
        <v>444</v>
      </c>
      <c r="AX17" s="364" t="s">
        <v>122</v>
      </c>
      <c r="AY17" s="364" t="s">
        <v>122</v>
      </c>
      <c r="AZ17" s="364" t="s">
        <v>122</v>
      </c>
      <c r="BA17" s="364" t="s">
        <v>122</v>
      </c>
      <c r="BB17" s="364" t="s">
        <v>122</v>
      </c>
      <c r="BC17" s="364" t="s">
        <v>122</v>
      </c>
      <c r="BD17" s="364" t="s">
        <v>122</v>
      </c>
      <c r="BE17" s="364" t="s">
        <v>122</v>
      </c>
      <c r="BF17" s="364" t="s">
        <v>122</v>
      </c>
      <c r="BG17" s="333">
        <f t="shared" si="2"/>
        <v>910</v>
      </c>
    </row>
    <row r="18" spans="1:59" ht="12" customHeight="1" thickBot="1">
      <c r="A18" s="671"/>
      <c r="B18" s="673"/>
      <c r="C18" s="663"/>
      <c r="D18" s="365" t="s">
        <v>45</v>
      </c>
      <c r="E18" s="366">
        <f t="shared" si="3"/>
        <v>16</v>
      </c>
      <c r="F18" s="366">
        <f t="shared" si="3"/>
        <v>16</v>
      </c>
      <c r="G18" s="366">
        <f t="shared" si="3"/>
        <v>16</v>
      </c>
      <c r="H18" s="366">
        <f t="shared" si="3"/>
        <v>16</v>
      </c>
      <c r="I18" s="366">
        <f t="shared" si="3"/>
        <v>16</v>
      </c>
      <c r="J18" s="366">
        <f t="shared" si="3"/>
        <v>16</v>
      </c>
      <c r="K18" s="366">
        <f t="shared" si="3"/>
        <v>16</v>
      </c>
      <c r="L18" s="366">
        <f t="shared" si="3"/>
        <v>16</v>
      </c>
      <c r="M18" s="366">
        <f t="shared" si="3"/>
        <v>16</v>
      </c>
      <c r="N18" s="366">
        <f t="shared" si="3"/>
        <v>16</v>
      </c>
      <c r="O18" s="366">
        <f t="shared" si="3"/>
        <v>9</v>
      </c>
      <c r="P18" s="366">
        <f t="shared" si="3"/>
        <v>13</v>
      </c>
      <c r="Q18" s="366">
        <f t="shared" si="3"/>
        <v>11</v>
      </c>
      <c r="R18" s="366">
        <f t="shared" si="3"/>
        <v>13</v>
      </c>
      <c r="S18" s="366">
        <f t="shared" si="3"/>
        <v>11</v>
      </c>
      <c r="T18" s="366">
        <f t="shared" si="3"/>
        <v>7</v>
      </c>
      <c r="U18" s="366">
        <f t="shared" si="3"/>
        <v>8</v>
      </c>
      <c r="V18" s="366">
        <f t="shared" si="3"/>
        <v>206</v>
      </c>
      <c r="W18" s="54" t="s">
        <v>95</v>
      </c>
      <c r="X18" s="342" t="s">
        <v>95</v>
      </c>
      <c r="Y18" s="328">
        <f t="shared" si="4"/>
        <v>13</v>
      </c>
      <c r="Z18" s="367">
        <f t="shared" si="4"/>
        <v>12</v>
      </c>
      <c r="AA18" s="367">
        <f t="shared" si="4"/>
        <v>13</v>
      </c>
      <c r="AB18" s="367">
        <f t="shared" si="4"/>
        <v>11</v>
      </c>
      <c r="AC18" s="367">
        <f t="shared" si="4"/>
        <v>13</v>
      </c>
      <c r="AD18" s="367">
        <f t="shared" si="4"/>
        <v>12</v>
      </c>
      <c r="AE18" s="367">
        <f t="shared" si="4"/>
        <v>15</v>
      </c>
      <c r="AF18" s="367">
        <f t="shared" si="4"/>
        <v>6</v>
      </c>
      <c r="AG18" s="367">
        <f t="shared" si="4"/>
        <v>8</v>
      </c>
      <c r="AH18" s="367">
        <f t="shared" si="4"/>
        <v>7</v>
      </c>
      <c r="AI18" s="367">
        <f t="shared" si="4"/>
        <v>0</v>
      </c>
      <c r="AJ18" s="367">
        <f t="shared" si="4"/>
        <v>0</v>
      </c>
      <c r="AK18" s="367">
        <f t="shared" si="4"/>
        <v>0</v>
      </c>
      <c r="AL18" s="367">
        <f t="shared" si="4"/>
        <v>0</v>
      </c>
      <c r="AM18" s="367">
        <f t="shared" si="4"/>
        <v>0</v>
      </c>
      <c r="AN18" s="367">
        <f t="shared" si="4"/>
        <v>0</v>
      </c>
      <c r="AO18" s="367">
        <f t="shared" si="4"/>
        <v>0</v>
      </c>
      <c r="AP18" s="367">
        <f t="shared" si="4"/>
        <v>0</v>
      </c>
      <c r="AQ18" s="367">
        <f t="shared" si="4"/>
        <v>0</v>
      </c>
      <c r="AR18" s="367">
        <f t="shared" si="4"/>
        <v>0</v>
      </c>
      <c r="AS18" s="367">
        <f t="shared" si="4"/>
        <v>0</v>
      </c>
      <c r="AT18" s="367">
        <f t="shared" si="4"/>
        <v>0</v>
      </c>
      <c r="AU18" s="367">
        <f t="shared" si="4"/>
        <v>0</v>
      </c>
      <c r="AV18" s="367">
        <f t="shared" si="4"/>
        <v>0</v>
      </c>
      <c r="AW18" s="367">
        <f t="shared" si="4"/>
        <v>110</v>
      </c>
      <c r="AX18" s="364" t="s">
        <v>122</v>
      </c>
      <c r="AY18" s="364" t="s">
        <v>122</v>
      </c>
      <c r="AZ18" s="364" t="s">
        <v>122</v>
      </c>
      <c r="BA18" s="364" t="s">
        <v>122</v>
      </c>
      <c r="BB18" s="364" t="s">
        <v>122</v>
      </c>
      <c r="BC18" s="364" t="s">
        <v>122</v>
      </c>
      <c r="BD18" s="364" t="s">
        <v>122</v>
      </c>
      <c r="BE18" s="364" t="s">
        <v>122</v>
      </c>
      <c r="BF18" s="364" t="s">
        <v>122</v>
      </c>
      <c r="BG18" s="338">
        <f t="shared" si="2"/>
        <v>316</v>
      </c>
    </row>
    <row r="19" spans="1:59" ht="15" customHeight="1">
      <c r="A19" s="671"/>
      <c r="B19" s="674" t="s">
        <v>24</v>
      </c>
      <c r="C19" s="653" t="s">
        <v>25</v>
      </c>
      <c r="D19" s="368" t="s">
        <v>44</v>
      </c>
      <c r="E19" s="117">
        <f aca="true" t="shared" si="5" ref="E19:U20">E21+E23+E26+E28+E31+E34+E36+E38</f>
        <v>14</v>
      </c>
      <c r="F19" s="117">
        <f t="shared" si="5"/>
        <v>14</v>
      </c>
      <c r="G19" s="117">
        <f t="shared" si="5"/>
        <v>14</v>
      </c>
      <c r="H19" s="117">
        <f t="shared" si="5"/>
        <v>14</v>
      </c>
      <c r="I19" s="117">
        <f t="shared" si="5"/>
        <v>14</v>
      </c>
      <c r="J19" s="117">
        <f t="shared" si="5"/>
        <v>12</v>
      </c>
      <c r="K19" s="117">
        <f t="shared" si="5"/>
        <v>14</v>
      </c>
      <c r="L19" s="117">
        <f t="shared" si="5"/>
        <v>14</v>
      </c>
      <c r="M19" s="117">
        <f t="shared" si="5"/>
        <v>14</v>
      </c>
      <c r="N19" s="117">
        <f t="shared" si="5"/>
        <v>12</v>
      </c>
      <c r="O19" s="117">
        <f t="shared" si="5"/>
        <v>10</v>
      </c>
      <c r="P19" s="117">
        <f t="shared" si="5"/>
        <v>10</v>
      </c>
      <c r="Q19" s="117">
        <f t="shared" si="5"/>
        <v>10</v>
      </c>
      <c r="R19" s="117">
        <f t="shared" si="5"/>
        <v>10</v>
      </c>
      <c r="S19" s="117">
        <f t="shared" si="5"/>
        <v>10</v>
      </c>
      <c r="T19" s="117">
        <f t="shared" si="5"/>
        <v>8</v>
      </c>
      <c r="U19" s="117">
        <f t="shared" si="5"/>
        <v>6</v>
      </c>
      <c r="V19" s="117">
        <f>V21+V23+V26+V28+V34+V36+V38</f>
        <v>150</v>
      </c>
      <c r="W19" s="54" t="s">
        <v>95</v>
      </c>
      <c r="X19" s="342" t="s">
        <v>95</v>
      </c>
      <c r="Y19" s="22">
        <f aca="true" t="shared" si="6" ref="Y19:AE19">Y21+Y23+Y26+Y28+Y31+Y34+Y36+Y38</f>
        <v>16</v>
      </c>
      <c r="Z19" s="369">
        <f t="shared" si="6"/>
        <v>12</v>
      </c>
      <c r="AA19" s="369">
        <f t="shared" si="6"/>
        <v>16</v>
      </c>
      <c r="AB19" s="369">
        <f t="shared" si="6"/>
        <v>12</v>
      </c>
      <c r="AC19" s="369">
        <f t="shared" si="6"/>
        <v>16</v>
      </c>
      <c r="AD19" s="369">
        <f t="shared" si="6"/>
        <v>16</v>
      </c>
      <c r="AE19" s="369">
        <f t="shared" si="6"/>
        <v>18</v>
      </c>
      <c r="AF19" s="369">
        <f aca="true" t="shared" si="7" ref="AF19:AL19">AF21+AF23+AF26+AF28+AF34+AF36+AF38</f>
        <v>10</v>
      </c>
      <c r="AG19" s="369">
        <f t="shared" si="7"/>
        <v>16</v>
      </c>
      <c r="AH19" s="369">
        <f t="shared" si="7"/>
        <v>14</v>
      </c>
      <c r="AI19" s="369">
        <f t="shared" si="7"/>
        <v>0</v>
      </c>
      <c r="AJ19" s="369">
        <f t="shared" si="7"/>
        <v>0</v>
      </c>
      <c r="AK19" s="369">
        <f t="shared" si="7"/>
        <v>0</v>
      </c>
      <c r="AL19" s="369">
        <f t="shared" si="7"/>
        <v>0</v>
      </c>
      <c r="AM19" s="369">
        <v>0</v>
      </c>
      <c r="AN19" s="369">
        <v>0</v>
      </c>
      <c r="AO19" s="369">
        <v>0</v>
      </c>
      <c r="AP19" s="369">
        <v>0</v>
      </c>
      <c r="AQ19" s="369">
        <v>0</v>
      </c>
      <c r="AR19" s="369">
        <v>0</v>
      </c>
      <c r="AS19" s="369">
        <v>0</v>
      </c>
      <c r="AT19" s="369">
        <v>0</v>
      </c>
      <c r="AU19" s="369">
        <v>0</v>
      </c>
      <c r="AV19" s="369">
        <v>0</v>
      </c>
      <c r="AW19" s="369">
        <f>AW21+AW23+AW26+AW28+AW34+AW36+AW38</f>
        <v>146</v>
      </c>
      <c r="AX19" s="370" t="s">
        <v>122</v>
      </c>
      <c r="AY19" s="370" t="s">
        <v>122</v>
      </c>
      <c r="AZ19" s="370" t="s">
        <v>122</v>
      </c>
      <c r="BA19" s="370" t="s">
        <v>122</v>
      </c>
      <c r="BB19" s="370" t="s">
        <v>122</v>
      </c>
      <c r="BC19" s="370" t="s">
        <v>122</v>
      </c>
      <c r="BD19" s="370" t="s">
        <v>122</v>
      </c>
      <c r="BE19" s="370" t="s">
        <v>122</v>
      </c>
      <c r="BF19" s="370" t="s">
        <v>122</v>
      </c>
      <c r="BG19" s="371">
        <f t="shared" si="2"/>
        <v>296</v>
      </c>
    </row>
    <row r="20" spans="1:59" ht="12.75" customHeight="1" thickBot="1">
      <c r="A20" s="671"/>
      <c r="B20" s="675"/>
      <c r="C20" s="654"/>
      <c r="D20" s="372" t="s">
        <v>45</v>
      </c>
      <c r="E20" s="373">
        <f t="shared" si="5"/>
        <v>7</v>
      </c>
      <c r="F20" s="373">
        <f t="shared" si="5"/>
        <v>7</v>
      </c>
      <c r="G20" s="373">
        <f t="shared" si="5"/>
        <v>7</v>
      </c>
      <c r="H20" s="373">
        <f t="shared" si="5"/>
        <v>7</v>
      </c>
      <c r="I20" s="373">
        <f t="shared" si="5"/>
        <v>7</v>
      </c>
      <c r="J20" s="373">
        <f t="shared" si="5"/>
        <v>6</v>
      </c>
      <c r="K20" s="373">
        <f t="shared" si="5"/>
        <v>8</v>
      </c>
      <c r="L20" s="373">
        <f t="shared" si="5"/>
        <v>7</v>
      </c>
      <c r="M20" s="373">
        <f t="shared" si="5"/>
        <v>7</v>
      </c>
      <c r="N20" s="373">
        <f t="shared" si="5"/>
        <v>7</v>
      </c>
      <c r="O20" s="373">
        <f t="shared" si="5"/>
        <v>5</v>
      </c>
      <c r="P20" s="373">
        <f t="shared" si="5"/>
        <v>5</v>
      </c>
      <c r="Q20" s="373">
        <f t="shared" si="5"/>
        <v>5</v>
      </c>
      <c r="R20" s="373">
        <f t="shared" si="5"/>
        <v>5</v>
      </c>
      <c r="S20" s="373">
        <f t="shared" si="5"/>
        <v>5</v>
      </c>
      <c r="T20" s="373">
        <f t="shared" si="5"/>
        <v>5</v>
      </c>
      <c r="U20" s="373">
        <f t="shared" si="5"/>
        <v>4</v>
      </c>
      <c r="V20" s="373">
        <f>V22+V24+V27+V29+V35+V37+V39</f>
        <v>78</v>
      </c>
      <c r="W20" s="54" t="s">
        <v>95</v>
      </c>
      <c r="X20" s="342" t="s">
        <v>95</v>
      </c>
      <c r="Y20" s="22">
        <f>Y22+Y27+Y37+Y39</f>
        <v>8</v>
      </c>
      <c r="Z20" s="22">
        <f aca="true" t="shared" si="8" ref="Z20:AH20">Z22+Z27+Z37+Z39</f>
        <v>6</v>
      </c>
      <c r="AA20" s="22">
        <f t="shared" si="8"/>
        <v>8</v>
      </c>
      <c r="AB20" s="22">
        <f t="shared" si="8"/>
        <v>7</v>
      </c>
      <c r="AC20" s="22">
        <f t="shared" si="8"/>
        <v>8</v>
      </c>
      <c r="AD20" s="22">
        <f t="shared" si="8"/>
        <v>9</v>
      </c>
      <c r="AE20" s="22">
        <f t="shared" si="8"/>
        <v>11</v>
      </c>
      <c r="AF20" s="22">
        <f t="shared" si="8"/>
        <v>6</v>
      </c>
      <c r="AG20" s="22">
        <f t="shared" si="8"/>
        <v>8</v>
      </c>
      <c r="AH20" s="22">
        <f t="shared" si="8"/>
        <v>7</v>
      </c>
      <c r="AI20" s="374">
        <f>AI22+AI24+AI27+AI29+AI35+AI37+AI39</f>
        <v>0</v>
      </c>
      <c r="AJ20" s="374">
        <f>AJ22+AJ24+AJ27+AJ29+AJ35+AJ37+AJ39</f>
        <v>0</v>
      </c>
      <c r="AK20" s="374">
        <f>AK22+AK24+AK27+AK29+AK35+AK37+AK39</f>
        <v>0</v>
      </c>
      <c r="AL20" s="374">
        <f>AL22+AL24+AL27+AL29+AL35+AL37+AL39</f>
        <v>0</v>
      </c>
      <c r="AM20" s="374">
        <v>0</v>
      </c>
      <c r="AN20" s="374">
        <v>0</v>
      </c>
      <c r="AO20" s="374">
        <v>0</v>
      </c>
      <c r="AP20" s="374">
        <v>0</v>
      </c>
      <c r="AQ20" s="374">
        <v>0</v>
      </c>
      <c r="AR20" s="374">
        <v>0</v>
      </c>
      <c r="AS20" s="374">
        <v>0</v>
      </c>
      <c r="AT20" s="374">
        <v>0</v>
      </c>
      <c r="AU20" s="374">
        <v>0</v>
      </c>
      <c r="AV20" s="374">
        <v>0</v>
      </c>
      <c r="AW20" s="374">
        <f>AW22+AW24+AW27+AW29+AW35+AW37+AW39</f>
        <v>78</v>
      </c>
      <c r="AX20" s="370" t="s">
        <v>122</v>
      </c>
      <c r="AY20" s="370" t="s">
        <v>122</v>
      </c>
      <c r="AZ20" s="370" t="s">
        <v>122</v>
      </c>
      <c r="BA20" s="370" t="s">
        <v>122</v>
      </c>
      <c r="BB20" s="370" t="s">
        <v>122</v>
      </c>
      <c r="BC20" s="370" t="s">
        <v>122</v>
      </c>
      <c r="BD20" s="370" t="s">
        <v>122</v>
      </c>
      <c r="BE20" s="370" t="s">
        <v>122</v>
      </c>
      <c r="BF20" s="370" t="s">
        <v>122</v>
      </c>
      <c r="BG20" s="375">
        <f t="shared" si="2"/>
        <v>156</v>
      </c>
    </row>
    <row r="21" spans="1:59" ht="15.75" thickBot="1">
      <c r="A21" s="671"/>
      <c r="B21" s="610" t="s">
        <v>123</v>
      </c>
      <c r="C21" s="651" t="s">
        <v>124</v>
      </c>
      <c r="D21" s="101" t="s">
        <v>44</v>
      </c>
      <c r="E21" s="55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3"/>
      <c r="U21" s="340"/>
      <c r="V21" s="58">
        <f>SUM(E21:U21)</f>
        <v>0</v>
      </c>
      <c r="W21" s="54" t="s">
        <v>95</v>
      </c>
      <c r="X21" s="342" t="s">
        <v>95</v>
      </c>
      <c r="Y21" s="42"/>
      <c r="Z21" s="55"/>
      <c r="AA21" s="47"/>
      <c r="AB21" s="47"/>
      <c r="AC21" s="47">
        <v>6</v>
      </c>
      <c r="AD21" s="47">
        <v>6</v>
      </c>
      <c r="AE21" s="43">
        <v>6</v>
      </c>
      <c r="AF21" s="343">
        <v>6</v>
      </c>
      <c r="AG21" s="344">
        <v>6</v>
      </c>
      <c r="AH21" s="144">
        <v>2</v>
      </c>
      <c r="AI21" s="141"/>
      <c r="AJ21" s="141"/>
      <c r="AK21" s="141"/>
      <c r="AL21" s="345"/>
      <c r="AM21" s="346" t="s">
        <v>119</v>
      </c>
      <c r="AN21" s="346" t="s">
        <v>119</v>
      </c>
      <c r="AO21" s="346" t="s">
        <v>119</v>
      </c>
      <c r="AP21" s="346" t="s">
        <v>119</v>
      </c>
      <c r="AQ21" s="347" t="s">
        <v>120</v>
      </c>
      <c r="AR21" s="347" t="s">
        <v>120</v>
      </c>
      <c r="AS21" s="347" t="s">
        <v>120</v>
      </c>
      <c r="AT21" s="347" t="s">
        <v>120</v>
      </c>
      <c r="AU21" s="209" t="s">
        <v>121</v>
      </c>
      <c r="AV21" s="209" t="s">
        <v>121</v>
      </c>
      <c r="AW21" s="348">
        <f>SUM(Y21:AV21)</f>
        <v>32</v>
      </c>
      <c r="AX21" s="349" t="s">
        <v>122</v>
      </c>
      <c r="AY21" s="349" t="s">
        <v>122</v>
      </c>
      <c r="AZ21" s="349" t="s">
        <v>122</v>
      </c>
      <c r="BA21" s="349" t="s">
        <v>122</v>
      </c>
      <c r="BB21" s="349" t="s">
        <v>122</v>
      </c>
      <c r="BC21" s="349" t="s">
        <v>122</v>
      </c>
      <c r="BD21" s="349" t="s">
        <v>122</v>
      </c>
      <c r="BE21" s="349" t="s">
        <v>122</v>
      </c>
      <c r="BF21" s="349" t="s">
        <v>122</v>
      </c>
      <c r="BG21" s="350">
        <f t="shared" si="2"/>
        <v>32</v>
      </c>
    </row>
    <row r="22" spans="1:59" ht="13.5" customHeight="1" thickBot="1">
      <c r="A22" s="671"/>
      <c r="B22" s="582"/>
      <c r="C22" s="652"/>
      <c r="D22" s="34" t="s">
        <v>45</v>
      </c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60"/>
      <c r="U22" s="351"/>
      <c r="V22" s="62">
        <f>SUM(E22:U22)</f>
        <v>0</v>
      </c>
      <c r="W22" s="54" t="s">
        <v>95</v>
      </c>
      <c r="X22" s="342" t="s">
        <v>95</v>
      </c>
      <c r="Y22" s="352"/>
      <c r="Z22" s="18"/>
      <c r="AA22" s="17"/>
      <c r="AB22" s="17"/>
      <c r="AC22" s="17">
        <v>3</v>
      </c>
      <c r="AD22" s="17">
        <v>3</v>
      </c>
      <c r="AE22" s="60">
        <v>5</v>
      </c>
      <c r="AF22" s="353">
        <v>4</v>
      </c>
      <c r="AG22" s="354">
        <v>2</v>
      </c>
      <c r="AH22" s="145"/>
      <c r="AI22" s="142"/>
      <c r="AJ22" s="142"/>
      <c r="AK22" s="142"/>
      <c r="AL22" s="355"/>
      <c r="AM22" s="346" t="s">
        <v>119</v>
      </c>
      <c r="AN22" s="346" t="s">
        <v>119</v>
      </c>
      <c r="AO22" s="346" t="s">
        <v>119</v>
      </c>
      <c r="AP22" s="346" t="s">
        <v>119</v>
      </c>
      <c r="AQ22" s="347" t="s">
        <v>120</v>
      </c>
      <c r="AR22" s="347" t="s">
        <v>120</v>
      </c>
      <c r="AS22" s="347" t="s">
        <v>120</v>
      </c>
      <c r="AT22" s="347" t="s">
        <v>120</v>
      </c>
      <c r="AU22" s="209" t="s">
        <v>121</v>
      </c>
      <c r="AV22" s="209" t="s">
        <v>121</v>
      </c>
      <c r="AW22" s="17">
        <f>SUM(Y22:AV22)</f>
        <v>17</v>
      </c>
      <c r="AX22" s="349" t="s">
        <v>122</v>
      </c>
      <c r="AY22" s="349" t="s">
        <v>122</v>
      </c>
      <c r="AZ22" s="349" t="s">
        <v>122</v>
      </c>
      <c r="BA22" s="349" t="s">
        <v>122</v>
      </c>
      <c r="BB22" s="349" t="s">
        <v>122</v>
      </c>
      <c r="BC22" s="349" t="s">
        <v>122</v>
      </c>
      <c r="BD22" s="349" t="s">
        <v>122</v>
      </c>
      <c r="BE22" s="349" t="s">
        <v>122</v>
      </c>
      <c r="BF22" s="349" t="s">
        <v>122</v>
      </c>
      <c r="BG22" s="350">
        <f t="shared" si="2"/>
        <v>17</v>
      </c>
    </row>
    <row r="23" spans="1:59" ht="13.5" customHeight="1" thickBot="1">
      <c r="A23" s="671"/>
      <c r="B23" s="666" t="s">
        <v>125</v>
      </c>
      <c r="C23" s="575" t="s">
        <v>33</v>
      </c>
      <c r="D23" s="101" t="s">
        <v>44</v>
      </c>
      <c r="E23" s="44">
        <v>2</v>
      </c>
      <c r="F23" s="42">
        <v>2</v>
      </c>
      <c r="G23" s="42">
        <v>2</v>
      </c>
      <c r="H23" s="42">
        <v>2</v>
      </c>
      <c r="I23" s="42">
        <v>2</v>
      </c>
      <c r="J23" s="42">
        <v>4</v>
      </c>
      <c r="K23" s="42">
        <v>4</v>
      </c>
      <c r="L23" s="42">
        <v>4</v>
      </c>
      <c r="M23" s="42">
        <v>4</v>
      </c>
      <c r="N23" s="42">
        <v>2</v>
      </c>
      <c r="O23" s="42"/>
      <c r="P23" s="42"/>
      <c r="Q23" s="42"/>
      <c r="R23" s="42"/>
      <c r="S23" s="376"/>
      <c r="T23" s="61"/>
      <c r="U23" s="377"/>
      <c r="V23" s="356">
        <f>SUM(E23:U23)</f>
        <v>28</v>
      </c>
      <c r="W23" s="54" t="s">
        <v>95</v>
      </c>
      <c r="X23" s="342" t="s">
        <v>95</v>
      </c>
      <c r="Y23" s="42"/>
      <c r="Z23" s="44"/>
      <c r="AA23" s="42"/>
      <c r="AB23" s="42"/>
      <c r="AC23" s="42"/>
      <c r="AD23" s="42"/>
      <c r="AE23" s="61"/>
      <c r="AF23" s="353"/>
      <c r="AG23" s="354"/>
      <c r="AH23" s="145"/>
      <c r="AI23" s="142"/>
      <c r="AJ23" s="142"/>
      <c r="AK23" s="142"/>
      <c r="AL23" s="355"/>
      <c r="AM23" s="346" t="s">
        <v>119</v>
      </c>
      <c r="AN23" s="346" t="s">
        <v>119</v>
      </c>
      <c r="AO23" s="346" t="s">
        <v>119</v>
      </c>
      <c r="AP23" s="346" t="s">
        <v>119</v>
      </c>
      <c r="AQ23" s="347" t="s">
        <v>120</v>
      </c>
      <c r="AR23" s="347" t="s">
        <v>120</v>
      </c>
      <c r="AS23" s="347" t="s">
        <v>120</v>
      </c>
      <c r="AT23" s="347" t="s">
        <v>120</v>
      </c>
      <c r="AU23" s="209" t="s">
        <v>121</v>
      </c>
      <c r="AV23" s="209" t="s">
        <v>121</v>
      </c>
      <c r="AW23" s="17">
        <f>SUM(Y23:AV23)</f>
        <v>0</v>
      </c>
      <c r="AX23" s="349" t="s">
        <v>122</v>
      </c>
      <c r="AY23" s="349" t="s">
        <v>122</v>
      </c>
      <c r="AZ23" s="349" t="s">
        <v>122</v>
      </c>
      <c r="BA23" s="349" t="s">
        <v>122</v>
      </c>
      <c r="BB23" s="349" t="s">
        <v>122</v>
      </c>
      <c r="BC23" s="349" t="s">
        <v>122</v>
      </c>
      <c r="BD23" s="349" t="s">
        <v>122</v>
      </c>
      <c r="BE23" s="349" t="s">
        <v>122</v>
      </c>
      <c r="BF23" s="349" t="s">
        <v>122</v>
      </c>
      <c r="BG23" s="350"/>
    </row>
    <row r="24" spans="1:59" ht="13.5" customHeight="1" thickBot="1">
      <c r="A24" s="671"/>
      <c r="B24" s="667"/>
      <c r="C24" s="576"/>
      <c r="D24" s="34" t="s">
        <v>45</v>
      </c>
      <c r="E24" s="18">
        <v>1</v>
      </c>
      <c r="F24" s="17">
        <v>1</v>
      </c>
      <c r="G24" s="17">
        <v>1</v>
      </c>
      <c r="H24" s="17">
        <v>1</v>
      </c>
      <c r="I24" s="17">
        <v>1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/>
      <c r="P24" s="17"/>
      <c r="Q24" s="17"/>
      <c r="R24" s="17"/>
      <c r="S24" s="17"/>
      <c r="T24" s="60"/>
      <c r="U24" s="351"/>
      <c r="V24" s="62">
        <f>SUM(E24:U24)</f>
        <v>15</v>
      </c>
      <c r="W24" s="54" t="s">
        <v>95</v>
      </c>
      <c r="X24" s="342" t="s">
        <v>95</v>
      </c>
      <c r="Y24" s="352"/>
      <c r="Z24" s="18"/>
      <c r="AA24" s="17"/>
      <c r="AB24" s="17"/>
      <c r="AC24" s="17"/>
      <c r="AD24" s="17"/>
      <c r="AE24" s="60"/>
      <c r="AF24" s="353"/>
      <c r="AG24" s="354"/>
      <c r="AH24" s="145"/>
      <c r="AI24" s="142"/>
      <c r="AJ24" s="142"/>
      <c r="AK24" s="142"/>
      <c r="AL24" s="355"/>
      <c r="AM24" s="346" t="s">
        <v>119</v>
      </c>
      <c r="AN24" s="346" t="s">
        <v>119</v>
      </c>
      <c r="AO24" s="346" t="s">
        <v>119</v>
      </c>
      <c r="AP24" s="346" t="s">
        <v>119</v>
      </c>
      <c r="AQ24" s="347" t="s">
        <v>120</v>
      </c>
      <c r="AR24" s="347" t="s">
        <v>120</v>
      </c>
      <c r="AS24" s="347" t="s">
        <v>120</v>
      </c>
      <c r="AT24" s="347" t="s">
        <v>120</v>
      </c>
      <c r="AU24" s="209" t="s">
        <v>121</v>
      </c>
      <c r="AV24" s="209" t="s">
        <v>121</v>
      </c>
      <c r="AW24" s="17"/>
      <c r="AX24" s="349" t="s">
        <v>122</v>
      </c>
      <c r="AY24" s="349" t="s">
        <v>122</v>
      </c>
      <c r="AZ24" s="349" t="s">
        <v>122</v>
      </c>
      <c r="BA24" s="349" t="s">
        <v>122</v>
      </c>
      <c r="BB24" s="349" t="s">
        <v>122</v>
      </c>
      <c r="BC24" s="349" t="s">
        <v>122</v>
      </c>
      <c r="BD24" s="349" t="s">
        <v>122</v>
      </c>
      <c r="BE24" s="349" t="s">
        <v>122</v>
      </c>
      <c r="BF24" s="349" t="s">
        <v>122</v>
      </c>
      <c r="BG24" s="350"/>
    </row>
    <row r="25" spans="1:59" ht="13.5" customHeight="1" thickBot="1">
      <c r="A25" s="671"/>
      <c r="B25" s="668"/>
      <c r="C25" s="23" t="s">
        <v>126</v>
      </c>
      <c r="D25" s="37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379"/>
      <c r="P25" s="17"/>
      <c r="Q25" s="17"/>
      <c r="R25" s="17"/>
      <c r="S25" s="17"/>
      <c r="T25" s="60"/>
      <c r="U25" s="351"/>
      <c r="V25" s="62"/>
      <c r="W25" s="54"/>
      <c r="X25" s="342"/>
      <c r="Y25" s="352"/>
      <c r="Z25" s="18"/>
      <c r="AA25" s="17"/>
      <c r="AB25" s="17"/>
      <c r="AC25" s="17"/>
      <c r="AD25" s="17"/>
      <c r="AE25" s="60"/>
      <c r="AF25" s="353"/>
      <c r="AG25" s="354"/>
      <c r="AH25" s="145"/>
      <c r="AI25" s="142"/>
      <c r="AJ25" s="142"/>
      <c r="AK25" s="142"/>
      <c r="AL25" s="355"/>
      <c r="AM25" s="346"/>
      <c r="AN25" s="346"/>
      <c r="AO25" s="346"/>
      <c r="AP25" s="346"/>
      <c r="AQ25" s="347"/>
      <c r="AR25" s="347"/>
      <c r="AS25" s="347"/>
      <c r="AT25" s="347"/>
      <c r="AU25" s="209"/>
      <c r="AV25" s="209"/>
      <c r="AW25" s="17"/>
      <c r="AX25" s="349"/>
      <c r="AY25" s="349"/>
      <c r="AZ25" s="349"/>
      <c r="BA25" s="349"/>
      <c r="BB25" s="349"/>
      <c r="BC25" s="349"/>
      <c r="BD25" s="349"/>
      <c r="BE25" s="349"/>
      <c r="BF25" s="349"/>
      <c r="BG25" s="350"/>
    </row>
    <row r="26" spans="1:59" ht="13.5" customHeight="1" thickBot="1">
      <c r="A26" s="671"/>
      <c r="B26" s="581" t="s">
        <v>127</v>
      </c>
      <c r="C26" s="380" t="s">
        <v>128</v>
      </c>
      <c r="D26" s="101" t="s">
        <v>44</v>
      </c>
      <c r="E26" s="4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61"/>
      <c r="U26" s="351"/>
      <c r="V26" s="59"/>
      <c r="W26" s="54" t="s">
        <v>95</v>
      </c>
      <c r="X26" s="342" t="s">
        <v>95</v>
      </c>
      <c r="Y26" s="42">
        <v>4</v>
      </c>
      <c r="Z26" s="44">
        <v>2</v>
      </c>
      <c r="AA26" s="42">
        <v>4</v>
      </c>
      <c r="AB26" s="42">
        <v>2</v>
      </c>
      <c r="AC26" s="42">
        <v>4</v>
      </c>
      <c r="AD26" s="42">
        <v>4</v>
      </c>
      <c r="AE26" s="61">
        <v>4</v>
      </c>
      <c r="AF26" s="353">
        <v>4</v>
      </c>
      <c r="AG26" s="354">
        <v>4</v>
      </c>
      <c r="AH26" s="145"/>
      <c r="AI26" s="142"/>
      <c r="AJ26" s="142"/>
      <c r="AK26" s="142"/>
      <c r="AL26" s="355"/>
      <c r="AM26" s="346" t="s">
        <v>119</v>
      </c>
      <c r="AN26" s="346" t="s">
        <v>119</v>
      </c>
      <c r="AO26" s="346" t="s">
        <v>119</v>
      </c>
      <c r="AP26" s="346" t="s">
        <v>119</v>
      </c>
      <c r="AQ26" s="347" t="s">
        <v>120</v>
      </c>
      <c r="AR26" s="347" t="s">
        <v>120</v>
      </c>
      <c r="AS26" s="347" t="s">
        <v>120</v>
      </c>
      <c r="AT26" s="347" t="s">
        <v>120</v>
      </c>
      <c r="AU26" s="209" t="s">
        <v>121</v>
      </c>
      <c r="AV26" s="209" t="s">
        <v>121</v>
      </c>
      <c r="AW26" s="357">
        <f>SUM(Y26:AV26)</f>
        <v>32</v>
      </c>
      <c r="AX26" s="349" t="s">
        <v>122</v>
      </c>
      <c r="AY26" s="349" t="s">
        <v>122</v>
      </c>
      <c r="AZ26" s="349" t="s">
        <v>122</v>
      </c>
      <c r="BA26" s="349" t="s">
        <v>122</v>
      </c>
      <c r="BB26" s="349" t="s">
        <v>122</v>
      </c>
      <c r="BC26" s="349" t="s">
        <v>122</v>
      </c>
      <c r="BD26" s="349" t="s">
        <v>122</v>
      </c>
      <c r="BE26" s="349" t="s">
        <v>122</v>
      </c>
      <c r="BF26" s="349" t="s">
        <v>122</v>
      </c>
      <c r="BG26" s="350"/>
    </row>
    <row r="27" spans="1:59" ht="13.5" customHeight="1" thickBot="1">
      <c r="A27" s="671"/>
      <c r="B27" s="582"/>
      <c r="C27" s="381"/>
      <c r="D27" s="34" t="s">
        <v>45</v>
      </c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60"/>
      <c r="U27" s="351"/>
      <c r="V27" s="62"/>
      <c r="W27" s="54" t="s">
        <v>95</v>
      </c>
      <c r="X27" s="342" t="s">
        <v>95</v>
      </c>
      <c r="Y27" s="352">
        <v>2</v>
      </c>
      <c r="Z27" s="18">
        <v>1</v>
      </c>
      <c r="AA27" s="17">
        <v>2</v>
      </c>
      <c r="AB27" s="17">
        <v>2</v>
      </c>
      <c r="AC27" s="17">
        <v>2</v>
      </c>
      <c r="AD27" s="17">
        <v>2</v>
      </c>
      <c r="AE27" s="60">
        <v>2</v>
      </c>
      <c r="AF27" s="353">
        <v>2</v>
      </c>
      <c r="AG27" s="354">
        <v>2</v>
      </c>
      <c r="AH27" s="145"/>
      <c r="AI27" s="142"/>
      <c r="AJ27" s="142"/>
      <c r="AK27" s="142"/>
      <c r="AL27" s="355"/>
      <c r="AM27" s="346" t="s">
        <v>119</v>
      </c>
      <c r="AN27" s="346" t="s">
        <v>119</v>
      </c>
      <c r="AO27" s="346" t="s">
        <v>119</v>
      </c>
      <c r="AP27" s="346" t="s">
        <v>119</v>
      </c>
      <c r="AQ27" s="347" t="s">
        <v>120</v>
      </c>
      <c r="AR27" s="347" t="s">
        <v>120</v>
      </c>
      <c r="AS27" s="347" t="s">
        <v>120</v>
      </c>
      <c r="AT27" s="347" t="s">
        <v>120</v>
      </c>
      <c r="AU27" s="209" t="s">
        <v>121</v>
      </c>
      <c r="AV27" s="209" t="s">
        <v>121</v>
      </c>
      <c r="AW27" s="357">
        <f>SUM(Y27:AV27)</f>
        <v>17</v>
      </c>
      <c r="AX27" s="349" t="s">
        <v>122</v>
      </c>
      <c r="AY27" s="349" t="s">
        <v>122</v>
      </c>
      <c r="AZ27" s="349" t="s">
        <v>122</v>
      </c>
      <c r="BA27" s="349" t="s">
        <v>122</v>
      </c>
      <c r="BB27" s="349" t="s">
        <v>122</v>
      </c>
      <c r="BC27" s="349" t="s">
        <v>122</v>
      </c>
      <c r="BD27" s="349" t="s">
        <v>122</v>
      </c>
      <c r="BE27" s="349" t="s">
        <v>122</v>
      </c>
      <c r="BF27" s="349" t="s">
        <v>122</v>
      </c>
      <c r="BG27" s="350"/>
    </row>
    <row r="28" spans="1:59" ht="15" customHeight="1" thickBot="1">
      <c r="A28" s="671"/>
      <c r="B28" s="666" t="s">
        <v>129</v>
      </c>
      <c r="C28" s="669" t="s">
        <v>130</v>
      </c>
      <c r="D28" s="48" t="s">
        <v>44</v>
      </c>
      <c r="E28" s="44">
        <v>4</v>
      </c>
      <c r="F28" s="42">
        <v>4</v>
      </c>
      <c r="G28" s="42">
        <v>4</v>
      </c>
      <c r="H28" s="42">
        <v>4</v>
      </c>
      <c r="I28" s="42">
        <v>4</v>
      </c>
      <c r="J28" s="42">
        <v>4</v>
      </c>
      <c r="K28" s="42">
        <v>6</v>
      </c>
      <c r="L28" s="42">
        <v>6</v>
      </c>
      <c r="M28" s="42">
        <v>6</v>
      </c>
      <c r="N28" s="42">
        <v>6</v>
      </c>
      <c r="O28" s="42">
        <v>6</v>
      </c>
      <c r="P28" s="42">
        <v>6</v>
      </c>
      <c r="Q28" s="42">
        <v>6</v>
      </c>
      <c r="R28" s="42">
        <v>6</v>
      </c>
      <c r="S28" s="42">
        <v>6</v>
      </c>
      <c r="T28" s="382">
        <v>6</v>
      </c>
      <c r="U28" s="377">
        <v>6</v>
      </c>
      <c r="V28" s="356">
        <f>SUM(E28:U28)</f>
        <v>90</v>
      </c>
      <c r="W28" s="54" t="s">
        <v>95</v>
      </c>
      <c r="X28" s="342" t="s">
        <v>95</v>
      </c>
      <c r="Y28" s="42"/>
      <c r="Z28" s="44"/>
      <c r="AA28" s="42"/>
      <c r="AB28" s="42"/>
      <c r="AC28" s="42"/>
      <c r="AD28" s="42"/>
      <c r="AE28" s="61"/>
      <c r="AF28" s="353"/>
      <c r="AG28" s="354"/>
      <c r="AH28" s="145"/>
      <c r="AI28" s="142"/>
      <c r="AJ28" s="142"/>
      <c r="AK28" s="142"/>
      <c r="AL28" s="355"/>
      <c r="AM28" s="346" t="s">
        <v>119</v>
      </c>
      <c r="AN28" s="346" t="s">
        <v>119</v>
      </c>
      <c r="AO28" s="346" t="s">
        <v>119</v>
      </c>
      <c r="AP28" s="346" t="s">
        <v>119</v>
      </c>
      <c r="AQ28" s="347" t="s">
        <v>120</v>
      </c>
      <c r="AR28" s="347" t="s">
        <v>120</v>
      </c>
      <c r="AS28" s="347" t="s">
        <v>120</v>
      </c>
      <c r="AT28" s="347" t="s">
        <v>120</v>
      </c>
      <c r="AU28" s="209" t="s">
        <v>121</v>
      </c>
      <c r="AV28" s="209" t="s">
        <v>121</v>
      </c>
      <c r="AW28" s="17">
        <f>SUM(Z28:AV28)</f>
        <v>0</v>
      </c>
      <c r="AX28" s="349" t="s">
        <v>122</v>
      </c>
      <c r="AY28" s="349" t="s">
        <v>122</v>
      </c>
      <c r="AZ28" s="349" t="s">
        <v>122</v>
      </c>
      <c r="BA28" s="349" t="s">
        <v>122</v>
      </c>
      <c r="BB28" s="349" t="s">
        <v>122</v>
      </c>
      <c r="BC28" s="349" t="s">
        <v>122</v>
      </c>
      <c r="BD28" s="349" t="s">
        <v>122</v>
      </c>
      <c r="BE28" s="349" t="s">
        <v>122</v>
      </c>
      <c r="BF28" s="349" t="s">
        <v>122</v>
      </c>
      <c r="BG28" s="350">
        <f>V28+AW28</f>
        <v>90</v>
      </c>
    </row>
    <row r="29" spans="1:59" ht="12" customHeight="1" thickBot="1">
      <c r="A29" s="671"/>
      <c r="B29" s="667"/>
      <c r="C29" s="652"/>
      <c r="D29" s="34" t="s">
        <v>45</v>
      </c>
      <c r="E29" s="18">
        <v>2</v>
      </c>
      <c r="F29" s="17">
        <v>2</v>
      </c>
      <c r="G29" s="17">
        <v>2</v>
      </c>
      <c r="H29" s="17">
        <v>2</v>
      </c>
      <c r="I29" s="17">
        <v>2</v>
      </c>
      <c r="J29" s="17">
        <v>2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60">
        <v>3</v>
      </c>
      <c r="U29" s="351">
        <v>4</v>
      </c>
      <c r="V29" s="62">
        <f>SUM(E29:U29)</f>
        <v>46</v>
      </c>
      <c r="W29" s="54" t="s">
        <v>95</v>
      </c>
      <c r="X29" s="342" t="s">
        <v>95</v>
      </c>
      <c r="Y29" s="352"/>
      <c r="Z29" s="18"/>
      <c r="AA29" s="17"/>
      <c r="AB29" s="17"/>
      <c r="AC29" s="17"/>
      <c r="AD29" s="17"/>
      <c r="AE29" s="60"/>
      <c r="AF29" s="353"/>
      <c r="AG29" s="354"/>
      <c r="AH29" s="145"/>
      <c r="AI29" s="142"/>
      <c r="AJ29" s="142"/>
      <c r="AK29" s="142"/>
      <c r="AL29" s="355"/>
      <c r="AM29" s="346" t="s">
        <v>119</v>
      </c>
      <c r="AN29" s="346" t="s">
        <v>119</v>
      </c>
      <c r="AO29" s="346" t="s">
        <v>119</v>
      </c>
      <c r="AP29" s="346" t="s">
        <v>119</v>
      </c>
      <c r="AQ29" s="347" t="s">
        <v>120</v>
      </c>
      <c r="AR29" s="347" t="s">
        <v>120</v>
      </c>
      <c r="AS29" s="347" t="s">
        <v>120</v>
      </c>
      <c r="AT29" s="347" t="s">
        <v>120</v>
      </c>
      <c r="AU29" s="209" t="s">
        <v>121</v>
      </c>
      <c r="AV29" s="209" t="s">
        <v>121</v>
      </c>
      <c r="AW29" s="17">
        <f>SUM(Z29:AV29)</f>
        <v>0</v>
      </c>
      <c r="AX29" s="349" t="s">
        <v>122</v>
      </c>
      <c r="AY29" s="349" t="s">
        <v>122</v>
      </c>
      <c r="AZ29" s="349" t="s">
        <v>122</v>
      </c>
      <c r="BA29" s="349" t="s">
        <v>122</v>
      </c>
      <c r="BB29" s="349" t="s">
        <v>122</v>
      </c>
      <c r="BC29" s="349" t="s">
        <v>122</v>
      </c>
      <c r="BD29" s="349" t="s">
        <v>122</v>
      </c>
      <c r="BE29" s="349" t="s">
        <v>122</v>
      </c>
      <c r="BF29" s="349" t="s">
        <v>122</v>
      </c>
      <c r="BG29" s="350">
        <f>V29+AW29</f>
        <v>46</v>
      </c>
    </row>
    <row r="30" spans="1:59" ht="12" customHeight="1" thickBot="1">
      <c r="A30" s="671"/>
      <c r="B30" s="668"/>
      <c r="C30" s="23" t="s">
        <v>126</v>
      </c>
      <c r="D30" s="34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60"/>
      <c r="U30" s="383"/>
      <c r="V30" s="62"/>
      <c r="W30" s="54"/>
      <c r="X30" s="342"/>
      <c r="Y30" s="352"/>
      <c r="Z30" s="18"/>
      <c r="AA30" s="17"/>
      <c r="AB30" s="17"/>
      <c r="AC30" s="17"/>
      <c r="AD30" s="17"/>
      <c r="AE30" s="60"/>
      <c r="AF30" s="353"/>
      <c r="AG30" s="354"/>
      <c r="AH30" s="145"/>
      <c r="AI30" s="142"/>
      <c r="AJ30" s="142"/>
      <c r="AK30" s="142"/>
      <c r="AL30" s="355"/>
      <c r="AM30" s="346"/>
      <c r="AN30" s="346"/>
      <c r="AO30" s="346"/>
      <c r="AP30" s="346"/>
      <c r="AQ30" s="347"/>
      <c r="AR30" s="347"/>
      <c r="AS30" s="347"/>
      <c r="AT30" s="347"/>
      <c r="AU30" s="209"/>
      <c r="AV30" s="209"/>
      <c r="AW30" s="17"/>
      <c r="AX30" s="349"/>
      <c r="AY30" s="349"/>
      <c r="AZ30" s="349"/>
      <c r="BA30" s="349"/>
      <c r="BB30" s="349"/>
      <c r="BC30" s="349"/>
      <c r="BD30" s="349"/>
      <c r="BE30" s="349"/>
      <c r="BF30" s="349"/>
      <c r="BG30" s="350"/>
    </row>
    <row r="31" spans="1:59" ht="12" customHeight="1" thickBot="1">
      <c r="A31" s="671"/>
      <c r="B31" s="632" t="s">
        <v>131</v>
      </c>
      <c r="C31" s="384" t="s">
        <v>132</v>
      </c>
      <c r="D31" s="48" t="s">
        <v>44</v>
      </c>
      <c r="E31" s="44">
        <v>4</v>
      </c>
      <c r="F31" s="42">
        <v>4</v>
      </c>
      <c r="G31" s="42">
        <v>4</v>
      </c>
      <c r="H31" s="42">
        <v>4</v>
      </c>
      <c r="I31" s="42">
        <v>4</v>
      </c>
      <c r="J31" s="42">
        <v>2</v>
      </c>
      <c r="K31" s="42">
        <v>2</v>
      </c>
      <c r="L31" s="42">
        <v>2</v>
      </c>
      <c r="M31" s="42">
        <v>2</v>
      </c>
      <c r="N31" s="42">
        <v>2</v>
      </c>
      <c r="O31" s="42">
        <v>2</v>
      </c>
      <c r="P31" s="42">
        <v>4</v>
      </c>
      <c r="Q31" s="42">
        <v>4</v>
      </c>
      <c r="R31" s="42">
        <v>4</v>
      </c>
      <c r="S31" s="42">
        <v>4</v>
      </c>
      <c r="T31" s="63">
        <v>2</v>
      </c>
      <c r="U31" s="377"/>
      <c r="V31" s="385">
        <f>SUM(E31:U31)</f>
        <v>50</v>
      </c>
      <c r="W31" s="54" t="s">
        <v>95</v>
      </c>
      <c r="X31" s="342" t="s">
        <v>95</v>
      </c>
      <c r="Y31" s="42"/>
      <c r="Z31" s="44"/>
      <c r="AA31" s="42"/>
      <c r="AB31" s="42"/>
      <c r="AC31" s="42"/>
      <c r="AD31" s="42"/>
      <c r="AE31" s="61"/>
      <c r="AF31" s="353"/>
      <c r="AG31" s="354"/>
      <c r="AH31" s="145"/>
      <c r="AI31" s="142"/>
      <c r="AJ31" s="142"/>
      <c r="AK31" s="142"/>
      <c r="AL31" s="355"/>
      <c r="AM31" s="346" t="s">
        <v>119</v>
      </c>
      <c r="AN31" s="346" t="s">
        <v>119</v>
      </c>
      <c r="AO31" s="346" t="s">
        <v>119</v>
      </c>
      <c r="AP31" s="346" t="s">
        <v>119</v>
      </c>
      <c r="AQ31" s="347" t="s">
        <v>120</v>
      </c>
      <c r="AR31" s="347" t="s">
        <v>120</v>
      </c>
      <c r="AS31" s="347" t="s">
        <v>120</v>
      </c>
      <c r="AT31" s="347" t="s">
        <v>120</v>
      </c>
      <c r="AU31" s="209" t="s">
        <v>121</v>
      </c>
      <c r="AV31" s="209" t="s">
        <v>121</v>
      </c>
      <c r="AW31" s="17"/>
      <c r="AX31" s="349" t="s">
        <v>122</v>
      </c>
      <c r="AY31" s="349" t="s">
        <v>122</v>
      </c>
      <c r="AZ31" s="349" t="s">
        <v>122</v>
      </c>
      <c r="BA31" s="349" t="s">
        <v>122</v>
      </c>
      <c r="BB31" s="349" t="s">
        <v>122</v>
      </c>
      <c r="BC31" s="349" t="s">
        <v>122</v>
      </c>
      <c r="BD31" s="349" t="s">
        <v>122</v>
      </c>
      <c r="BE31" s="349" t="s">
        <v>122</v>
      </c>
      <c r="BF31" s="349" t="s">
        <v>122</v>
      </c>
      <c r="BG31" s="350"/>
    </row>
    <row r="32" spans="1:59" ht="12" customHeight="1" thickBot="1">
      <c r="A32" s="671"/>
      <c r="B32" s="670"/>
      <c r="C32" s="386"/>
      <c r="D32" s="34" t="s">
        <v>45</v>
      </c>
      <c r="E32" s="18">
        <v>2</v>
      </c>
      <c r="F32" s="17">
        <v>2</v>
      </c>
      <c r="G32" s="17">
        <v>2</v>
      </c>
      <c r="H32" s="17">
        <v>2</v>
      </c>
      <c r="I32" s="17">
        <v>2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2</v>
      </c>
      <c r="Q32" s="17">
        <v>2</v>
      </c>
      <c r="R32" s="17">
        <v>2</v>
      </c>
      <c r="S32" s="17">
        <v>2</v>
      </c>
      <c r="T32" s="60">
        <v>2</v>
      </c>
      <c r="U32" s="351"/>
      <c r="V32" s="62">
        <f>SUM(E32:U32)</f>
        <v>26</v>
      </c>
      <c r="W32" s="54" t="s">
        <v>95</v>
      </c>
      <c r="X32" s="342" t="s">
        <v>95</v>
      </c>
      <c r="Y32" s="352"/>
      <c r="Z32" s="18"/>
      <c r="AA32" s="17"/>
      <c r="AB32" s="17"/>
      <c r="AC32" s="17"/>
      <c r="AD32" s="17"/>
      <c r="AE32" s="60"/>
      <c r="AF32" s="353"/>
      <c r="AG32" s="354"/>
      <c r="AH32" s="145"/>
      <c r="AI32" s="142"/>
      <c r="AJ32" s="142"/>
      <c r="AK32" s="142"/>
      <c r="AL32" s="355"/>
      <c r="AM32" s="346" t="s">
        <v>119</v>
      </c>
      <c r="AN32" s="346" t="s">
        <v>119</v>
      </c>
      <c r="AO32" s="346" t="s">
        <v>119</v>
      </c>
      <c r="AP32" s="346" t="s">
        <v>119</v>
      </c>
      <c r="AQ32" s="347" t="s">
        <v>120</v>
      </c>
      <c r="AR32" s="347" t="s">
        <v>120</v>
      </c>
      <c r="AS32" s="347" t="s">
        <v>120</v>
      </c>
      <c r="AT32" s="347" t="s">
        <v>120</v>
      </c>
      <c r="AU32" s="209" t="s">
        <v>121</v>
      </c>
      <c r="AV32" s="209" t="s">
        <v>121</v>
      </c>
      <c r="AW32" s="17"/>
      <c r="AX32" s="349" t="s">
        <v>122</v>
      </c>
      <c r="AY32" s="349" t="s">
        <v>122</v>
      </c>
      <c r="AZ32" s="349" t="s">
        <v>122</v>
      </c>
      <c r="BA32" s="349" t="s">
        <v>122</v>
      </c>
      <c r="BB32" s="349" t="s">
        <v>122</v>
      </c>
      <c r="BC32" s="349" t="s">
        <v>122</v>
      </c>
      <c r="BD32" s="349" t="s">
        <v>122</v>
      </c>
      <c r="BE32" s="349" t="s">
        <v>122</v>
      </c>
      <c r="BF32" s="349" t="s">
        <v>122</v>
      </c>
      <c r="BG32" s="350"/>
    </row>
    <row r="33" spans="1:59" ht="12" customHeight="1" thickBot="1">
      <c r="A33" s="671"/>
      <c r="B33" s="387"/>
      <c r="C33" s="23" t="s">
        <v>126</v>
      </c>
      <c r="D33" s="378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388"/>
      <c r="U33" s="351"/>
      <c r="V33" s="62"/>
      <c r="W33" s="54"/>
      <c r="X33" s="342"/>
      <c r="Y33" s="352"/>
      <c r="Z33" s="18"/>
      <c r="AA33" s="17"/>
      <c r="AB33" s="17"/>
      <c r="AC33" s="17"/>
      <c r="AD33" s="17"/>
      <c r="AE33" s="60"/>
      <c r="AF33" s="353"/>
      <c r="AG33" s="354"/>
      <c r="AH33" s="145"/>
      <c r="AI33" s="142"/>
      <c r="AJ33" s="142"/>
      <c r="AK33" s="142"/>
      <c r="AL33" s="355"/>
      <c r="AM33" s="346"/>
      <c r="AN33" s="346"/>
      <c r="AO33" s="346"/>
      <c r="AP33" s="346"/>
      <c r="AQ33" s="347"/>
      <c r="AR33" s="347"/>
      <c r="AS33" s="347"/>
      <c r="AT33" s="347"/>
      <c r="AU33" s="209"/>
      <c r="AV33" s="209"/>
      <c r="AW33" s="17"/>
      <c r="AX33" s="349"/>
      <c r="AY33" s="349"/>
      <c r="AZ33" s="349"/>
      <c r="BA33" s="349"/>
      <c r="BB33" s="349"/>
      <c r="BC33" s="349"/>
      <c r="BD33" s="349"/>
      <c r="BE33" s="349"/>
      <c r="BF33" s="349"/>
      <c r="BG33" s="350"/>
    </row>
    <row r="34" spans="1:59" ht="12" customHeight="1" thickBot="1">
      <c r="A34" s="671"/>
      <c r="B34" s="581" t="s">
        <v>133</v>
      </c>
      <c r="C34" s="380" t="s">
        <v>134</v>
      </c>
      <c r="D34" s="101" t="s">
        <v>44</v>
      </c>
      <c r="E34" s="44">
        <v>4</v>
      </c>
      <c r="F34" s="42">
        <v>4</v>
      </c>
      <c r="G34" s="42">
        <v>4</v>
      </c>
      <c r="H34" s="42">
        <v>4</v>
      </c>
      <c r="I34" s="42">
        <v>4</v>
      </c>
      <c r="J34" s="42">
        <v>2</v>
      </c>
      <c r="K34" s="42">
        <v>2</v>
      </c>
      <c r="L34" s="42">
        <v>2</v>
      </c>
      <c r="M34" s="42">
        <v>2</v>
      </c>
      <c r="N34" s="42">
        <v>2</v>
      </c>
      <c r="O34" s="42">
        <v>2</v>
      </c>
      <c r="P34" s="42"/>
      <c r="Q34" s="42"/>
      <c r="R34" s="42"/>
      <c r="S34" s="42"/>
      <c r="T34" s="61"/>
      <c r="U34" s="351"/>
      <c r="V34" s="356">
        <f aca="true" t="shared" si="9" ref="V34:V39">SUM(E34:U34)</f>
        <v>32</v>
      </c>
      <c r="W34" s="54" t="s">
        <v>95</v>
      </c>
      <c r="X34" s="342" t="s">
        <v>95</v>
      </c>
      <c r="Y34" s="42"/>
      <c r="Z34" s="44"/>
      <c r="AA34" s="42"/>
      <c r="AB34" s="42"/>
      <c r="AC34" s="42"/>
      <c r="AD34" s="42"/>
      <c r="AE34" s="61"/>
      <c r="AF34" s="353"/>
      <c r="AG34" s="354"/>
      <c r="AH34" s="145"/>
      <c r="AI34" s="142"/>
      <c r="AJ34" s="142"/>
      <c r="AK34" s="142"/>
      <c r="AL34" s="355"/>
      <c r="AM34" s="346" t="s">
        <v>119</v>
      </c>
      <c r="AN34" s="346" t="s">
        <v>119</v>
      </c>
      <c r="AO34" s="346" t="s">
        <v>119</v>
      </c>
      <c r="AP34" s="346" t="s">
        <v>119</v>
      </c>
      <c r="AQ34" s="347" t="s">
        <v>120</v>
      </c>
      <c r="AR34" s="347" t="s">
        <v>120</v>
      </c>
      <c r="AS34" s="347" t="s">
        <v>120</v>
      </c>
      <c r="AT34" s="347" t="s">
        <v>120</v>
      </c>
      <c r="AU34" s="209" t="s">
        <v>121</v>
      </c>
      <c r="AV34" s="209" t="s">
        <v>121</v>
      </c>
      <c r="AW34" s="17"/>
      <c r="AX34" s="349" t="s">
        <v>122</v>
      </c>
      <c r="AY34" s="349" t="s">
        <v>122</v>
      </c>
      <c r="AZ34" s="349" t="s">
        <v>122</v>
      </c>
      <c r="BA34" s="349" t="s">
        <v>122</v>
      </c>
      <c r="BB34" s="349" t="s">
        <v>122</v>
      </c>
      <c r="BC34" s="349" t="s">
        <v>122</v>
      </c>
      <c r="BD34" s="349" t="s">
        <v>122</v>
      </c>
      <c r="BE34" s="349" t="s">
        <v>122</v>
      </c>
      <c r="BF34" s="349" t="s">
        <v>122</v>
      </c>
      <c r="BG34" s="350"/>
    </row>
    <row r="35" spans="1:59" ht="12" customHeight="1" thickBot="1">
      <c r="A35" s="671"/>
      <c r="B35" s="582"/>
      <c r="C35" s="381"/>
      <c r="D35" s="34" t="s">
        <v>45</v>
      </c>
      <c r="E35" s="18">
        <v>2</v>
      </c>
      <c r="F35" s="17">
        <v>2</v>
      </c>
      <c r="G35" s="17">
        <v>2</v>
      </c>
      <c r="H35" s="17">
        <v>2</v>
      </c>
      <c r="I35" s="17">
        <v>2</v>
      </c>
      <c r="J35" s="17">
        <v>1</v>
      </c>
      <c r="K35" s="17">
        <v>2</v>
      </c>
      <c r="L35" s="17">
        <v>1</v>
      </c>
      <c r="M35" s="17">
        <v>1</v>
      </c>
      <c r="N35" s="17">
        <v>1</v>
      </c>
      <c r="O35" s="17">
        <v>1</v>
      </c>
      <c r="P35" s="17"/>
      <c r="Q35" s="17"/>
      <c r="R35" s="17"/>
      <c r="S35" s="17"/>
      <c r="T35" s="60"/>
      <c r="U35" s="351"/>
      <c r="V35" s="62">
        <f t="shared" si="9"/>
        <v>17</v>
      </c>
      <c r="W35" s="54" t="s">
        <v>95</v>
      </c>
      <c r="X35" s="342" t="s">
        <v>95</v>
      </c>
      <c r="Y35" s="352"/>
      <c r="Z35" s="18"/>
      <c r="AA35" s="17"/>
      <c r="AB35" s="17"/>
      <c r="AC35" s="17"/>
      <c r="AD35" s="17"/>
      <c r="AE35" s="60"/>
      <c r="AF35" s="353"/>
      <c r="AG35" s="354"/>
      <c r="AH35" s="145"/>
      <c r="AI35" s="142"/>
      <c r="AJ35" s="142"/>
      <c r="AK35" s="142"/>
      <c r="AL35" s="355"/>
      <c r="AM35" s="346" t="s">
        <v>119</v>
      </c>
      <c r="AN35" s="346" t="s">
        <v>119</v>
      </c>
      <c r="AO35" s="346" t="s">
        <v>119</v>
      </c>
      <c r="AP35" s="346" t="s">
        <v>119</v>
      </c>
      <c r="AQ35" s="347" t="s">
        <v>120</v>
      </c>
      <c r="AR35" s="347" t="s">
        <v>120</v>
      </c>
      <c r="AS35" s="347" t="s">
        <v>120</v>
      </c>
      <c r="AT35" s="347" t="s">
        <v>120</v>
      </c>
      <c r="AU35" s="209" t="s">
        <v>121</v>
      </c>
      <c r="AV35" s="209" t="s">
        <v>121</v>
      </c>
      <c r="AW35" s="17"/>
      <c r="AX35" s="349" t="s">
        <v>122</v>
      </c>
      <c r="AY35" s="349" t="s">
        <v>122</v>
      </c>
      <c r="AZ35" s="349" t="s">
        <v>122</v>
      </c>
      <c r="BA35" s="349" t="s">
        <v>122</v>
      </c>
      <c r="BB35" s="349" t="s">
        <v>122</v>
      </c>
      <c r="BC35" s="349" t="s">
        <v>122</v>
      </c>
      <c r="BD35" s="349" t="s">
        <v>122</v>
      </c>
      <c r="BE35" s="349" t="s">
        <v>122</v>
      </c>
      <c r="BF35" s="349" t="s">
        <v>122</v>
      </c>
      <c r="BG35" s="350"/>
    </row>
    <row r="36" spans="1:59" ht="15.75" customHeight="1" thickBot="1">
      <c r="A36" s="671"/>
      <c r="B36" s="581" t="s">
        <v>135</v>
      </c>
      <c r="C36" s="661" t="s">
        <v>136</v>
      </c>
      <c r="D36" s="48" t="s">
        <v>44</v>
      </c>
      <c r="E36" s="44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61"/>
      <c r="U36" s="351"/>
      <c r="V36" s="59">
        <f t="shared" si="9"/>
        <v>0</v>
      </c>
      <c r="W36" s="54" t="s">
        <v>95</v>
      </c>
      <c r="X36" s="342" t="s">
        <v>95</v>
      </c>
      <c r="Y36" s="42">
        <v>4</v>
      </c>
      <c r="Z36" s="44">
        <v>4</v>
      </c>
      <c r="AA36" s="42">
        <v>4</v>
      </c>
      <c r="AB36" s="42">
        <v>4</v>
      </c>
      <c r="AC36" s="42">
        <v>2</v>
      </c>
      <c r="AD36" s="42">
        <v>2</v>
      </c>
      <c r="AE36" s="61">
        <v>4</v>
      </c>
      <c r="AF36" s="353"/>
      <c r="AG36" s="354">
        <v>4</v>
      </c>
      <c r="AH36" s="145">
        <v>4</v>
      </c>
      <c r="AI36" s="142"/>
      <c r="AJ36" s="142"/>
      <c r="AK36" s="142"/>
      <c r="AL36" s="355"/>
      <c r="AM36" s="346" t="s">
        <v>119</v>
      </c>
      <c r="AN36" s="346" t="s">
        <v>119</v>
      </c>
      <c r="AO36" s="346" t="s">
        <v>119</v>
      </c>
      <c r="AP36" s="346" t="s">
        <v>119</v>
      </c>
      <c r="AQ36" s="347" t="s">
        <v>120</v>
      </c>
      <c r="AR36" s="347" t="s">
        <v>120</v>
      </c>
      <c r="AS36" s="347" t="s">
        <v>120</v>
      </c>
      <c r="AT36" s="347" t="s">
        <v>120</v>
      </c>
      <c r="AU36" s="209" t="s">
        <v>121</v>
      </c>
      <c r="AV36" s="209" t="s">
        <v>121</v>
      </c>
      <c r="AW36" s="357">
        <f>SUM(Y36:AV36)</f>
        <v>32</v>
      </c>
      <c r="AX36" s="349" t="s">
        <v>122</v>
      </c>
      <c r="AY36" s="349" t="s">
        <v>122</v>
      </c>
      <c r="AZ36" s="349" t="s">
        <v>122</v>
      </c>
      <c r="BA36" s="349" t="s">
        <v>122</v>
      </c>
      <c r="BB36" s="349" t="s">
        <v>122</v>
      </c>
      <c r="BC36" s="349" t="s">
        <v>122</v>
      </c>
      <c r="BD36" s="349" t="s">
        <v>122</v>
      </c>
      <c r="BE36" s="349" t="s">
        <v>122</v>
      </c>
      <c r="BF36" s="349" t="s">
        <v>122</v>
      </c>
      <c r="BG36" s="350">
        <f aca="true" t="shared" si="10" ref="BG36:BG45">V36+AW36</f>
        <v>32</v>
      </c>
    </row>
    <row r="37" spans="1:59" ht="13.5" customHeight="1" thickBot="1">
      <c r="A37" s="671"/>
      <c r="B37" s="582"/>
      <c r="C37" s="659"/>
      <c r="D37" s="34" t="s">
        <v>45</v>
      </c>
      <c r="E37" s="66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90"/>
      <c r="U37" s="351"/>
      <c r="V37" s="391">
        <f t="shared" si="9"/>
        <v>0</v>
      </c>
      <c r="W37" s="54" t="s">
        <v>95</v>
      </c>
      <c r="X37" s="342" t="s">
        <v>95</v>
      </c>
      <c r="Y37" s="352">
        <v>2</v>
      </c>
      <c r="Z37" s="18">
        <v>2</v>
      </c>
      <c r="AA37" s="17">
        <v>2</v>
      </c>
      <c r="AB37" s="17">
        <v>2</v>
      </c>
      <c r="AC37" s="17">
        <v>1</v>
      </c>
      <c r="AD37" s="17">
        <v>2</v>
      </c>
      <c r="AE37" s="60">
        <v>2</v>
      </c>
      <c r="AF37" s="353"/>
      <c r="AG37" s="354">
        <v>2</v>
      </c>
      <c r="AH37" s="145">
        <v>2</v>
      </c>
      <c r="AI37" s="142"/>
      <c r="AJ37" s="142"/>
      <c r="AK37" s="142"/>
      <c r="AL37" s="355"/>
      <c r="AM37" s="346" t="s">
        <v>119</v>
      </c>
      <c r="AN37" s="346" t="s">
        <v>119</v>
      </c>
      <c r="AO37" s="346" t="s">
        <v>119</v>
      </c>
      <c r="AP37" s="346" t="s">
        <v>119</v>
      </c>
      <c r="AQ37" s="347" t="s">
        <v>120</v>
      </c>
      <c r="AR37" s="347" t="s">
        <v>120</v>
      </c>
      <c r="AS37" s="347" t="s">
        <v>120</v>
      </c>
      <c r="AT37" s="347" t="s">
        <v>120</v>
      </c>
      <c r="AU37" s="209" t="s">
        <v>121</v>
      </c>
      <c r="AV37" s="209" t="s">
        <v>121</v>
      </c>
      <c r="AW37" s="17">
        <f>SUM(Y37:AV37)</f>
        <v>17</v>
      </c>
      <c r="AX37" s="349" t="s">
        <v>122</v>
      </c>
      <c r="AY37" s="349" t="s">
        <v>122</v>
      </c>
      <c r="AZ37" s="349" t="s">
        <v>122</v>
      </c>
      <c r="BA37" s="349" t="s">
        <v>122</v>
      </c>
      <c r="BB37" s="349" t="s">
        <v>122</v>
      </c>
      <c r="BC37" s="349" t="s">
        <v>122</v>
      </c>
      <c r="BD37" s="349" t="s">
        <v>122</v>
      </c>
      <c r="BE37" s="349" t="s">
        <v>122</v>
      </c>
      <c r="BF37" s="349" t="s">
        <v>122</v>
      </c>
      <c r="BG37" s="350">
        <f t="shared" si="10"/>
        <v>17</v>
      </c>
    </row>
    <row r="38" spans="1:59" ht="12" customHeight="1" thickBot="1">
      <c r="A38" s="671"/>
      <c r="B38" s="581" t="s">
        <v>137</v>
      </c>
      <c r="C38" s="661" t="s">
        <v>138</v>
      </c>
      <c r="D38" s="48" t="s">
        <v>44</v>
      </c>
      <c r="E38" s="44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61"/>
      <c r="U38" s="351"/>
      <c r="V38" s="59">
        <f t="shared" si="9"/>
        <v>0</v>
      </c>
      <c r="W38" s="54" t="s">
        <v>95</v>
      </c>
      <c r="X38" s="342" t="s">
        <v>95</v>
      </c>
      <c r="Y38" s="42">
        <v>8</v>
      </c>
      <c r="Z38" s="44">
        <v>6</v>
      </c>
      <c r="AA38" s="42">
        <v>8</v>
      </c>
      <c r="AB38" s="42">
        <v>6</v>
      </c>
      <c r="AC38" s="42">
        <v>4</v>
      </c>
      <c r="AD38" s="42">
        <v>4</v>
      </c>
      <c r="AE38" s="61">
        <v>4</v>
      </c>
      <c r="AF38" s="353"/>
      <c r="AG38" s="354">
        <v>2</v>
      </c>
      <c r="AH38" s="145">
        <v>8</v>
      </c>
      <c r="AI38" s="142"/>
      <c r="AJ38" s="142"/>
      <c r="AK38" s="142"/>
      <c r="AL38" s="355"/>
      <c r="AM38" s="346" t="s">
        <v>119</v>
      </c>
      <c r="AN38" s="346" t="s">
        <v>119</v>
      </c>
      <c r="AO38" s="346" t="s">
        <v>119</v>
      </c>
      <c r="AP38" s="346" t="s">
        <v>119</v>
      </c>
      <c r="AQ38" s="347" t="s">
        <v>120</v>
      </c>
      <c r="AR38" s="347" t="s">
        <v>120</v>
      </c>
      <c r="AS38" s="347" t="s">
        <v>120</v>
      </c>
      <c r="AT38" s="347" t="s">
        <v>120</v>
      </c>
      <c r="AU38" s="209" t="s">
        <v>121</v>
      </c>
      <c r="AV38" s="209" t="s">
        <v>121</v>
      </c>
      <c r="AW38" s="357">
        <f>SUM(Y38:AV38)</f>
        <v>50</v>
      </c>
      <c r="AX38" s="349" t="s">
        <v>122</v>
      </c>
      <c r="AY38" s="349" t="s">
        <v>122</v>
      </c>
      <c r="AZ38" s="349" t="s">
        <v>122</v>
      </c>
      <c r="BA38" s="349" t="s">
        <v>122</v>
      </c>
      <c r="BB38" s="349" t="s">
        <v>122</v>
      </c>
      <c r="BC38" s="349" t="s">
        <v>122</v>
      </c>
      <c r="BD38" s="349" t="s">
        <v>122</v>
      </c>
      <c r="BE38" s="349" t="s">
        <v>122</v>
      </c>
      <c r="BF38" s="349" t="s">
        <v>122</v>
      </c>
      <c r="BG38" s="350">
        <f t="shared" si="10"/>
        <v>50</v>
      </c>
    </row>
    <row r="39" spans="1:59" ht="14.25" customHeight="1" thickBot="1">
      <c r="A39" s="671"/>
      <c r="B39" s="610"/>
      <c r="C39" s="658"/>
      <c r="D39" s="131" t="s">
        <v>45</v>
      </c>
      <c r="E39" s="87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3"/>
      <c r="U39" s="358"/>
      <c r="V39" s="394">
        <f t="shared" si="9"/>
        <v>0</v>
      </c>
      <c r="W39" s="54" t="s">
        <v>95</v>
      </c>
      <c r="X39" s="342" t="s">
        <v>95</v>
      </c>
      <c r="Y39" s="352">
        <v>4</v>
      </c>
      <c r="Z39" s="87">
        <v>3</v>
      </c>
      <c r="AA39" s="392">
        <v>4</v>
      </c>
      <c r="AB39" s="392">
        <v>3</v>
      </c>
      <c r="AC39" s="392">
        <v>2</v>
      </c>
      <c r="AD39" s="392">
        <v>2</v>
      </c>
      <c r="AE39" s="393">
        <v>2</v>
      </c>
      <c r="AF39" s="359"/>
      <c r="AG39" s="360">
        <v>2</v>
      </c>
      <c r="AH39" s="146">
        <v>5</v>
      </c>
      <c r="AI39" s="143"/>
      <c r="AJ39" s="143"/>
      <c r="AK39" s="143"/>
      <c r="AL39" s="361"/>
      <c r="AM39" s="346" t="s">
        <v>119</v>
      </c>
      <c r="AN39" s="346" t="s">
        <v>119</v>
      </c>
      <c r="AO39" s="346" t="s">
        <v>119</v>
      </c>
      <c r="AP39" s="346" t="s">
        <v>119</v>
      </c>
      <c r="AQ39" s="347" t="s">
        <v>120</v>
      </c>
      <c r="AR39" s="347" t="s">
        <v>120</v>
      </c>
      <c r="AS39" s="347" t="s">
        <v>120</v>
      </c>
      <c r="AT39" s="347" t="s">
        <v>120</v>
      </c>
      <c r="AU39" s="209" t="s">
        <v>121</v>
      </c>
      <c r="AV39" s="209" t="s">
        <v>121</v>
      </c>
      <c r="AW39" s="88">
        <f>SUM(Y39:AV39)</f>
        <v>27</v>
      </c>
      <c r="AX39" s="349" t="s">
        <v>122</v>
      </c>
      <c r="AY39" s="349" t="s">
        <v>122</v>
      </c>
      <c r="AZ39" s="349" t="s">
        <v>122</v>
      </c>
      <c r="BA39" s="349" t="s">
        <v>122</v>
      </c>
      <c r="BB39" s="349" t="s">
        <v>122</v>
      </c>
      <c r="BC39" s="349" t="s">
        <v>122</v>
      </c>
      <c r="BD39" s="349" t="s">
        <v>122</v>
      </c>
      <c r="BE39" s="349" t="s">
        <v>122</v>
      </c>
      <c r="BF39" s="349" t="s">
        <v>122</v>
      </c>
      <c r="BG39" s="362">
        <f t="shared" si="10"/>
        <v>27</v>
      </c>
    </row>
    <row r="40" spans="1:59" ht="15">
      <c r="A40" s="671"/>
      <c r="B40" s="625" t="s">
        <v>139</v>
      </c>
      <c r="C40" s="662" t="s">
        <v>140</v>
      </c>
      <c r="D40" s="52" t="s">
        <v>44</v>
      </c>
      <c r="E40" s="363">
        <f aca="true" t="shared" si="11" ref="E40:V41">E42+E49</f>
        <v>18</v>
      </c>
      <c r="F40" s="363">
        <f t="shared" si="11"/>
        <v>18</v>
      </c>
      <c r="G40" s="363">
        <f t="shared" si="11"/>
        <v>18</v>
      </c>
      <c r="H40" s="363">
        <f t="shared" si="11"/>
        <v>18</v>
      </c>
      <c r="I40" s="363">
        <f t="shared" si="11"/>
        <v>18</v>
      </c>
      <c r="J40" s="363">
        <f t="shared" si="11"/>
        <v>20</v>
      </c>
      <c r="K40" s="363">
        <f t="shared" si="11"/>
        <v>18</v>
      </c>
      <c r="L40" s="363">
        <f t="shared" si="11"/>
        <v>18</v>
      </c>
      <c r="M40" s="363">
        <f t="shared" si="11"/>
        <v>18</v>
      </c>
      <c r="N40" s="363">
        <f t="shared" si="11"/>
        <v>18</v>
      </c>
      <c r="O40" s="363">
        <f t="shared" si="11"/>
        <v>16</v>
      </c>
      <c r="P40" s="363">
        <f t="shared" si="11"/>
        <v>22</v>
      </c>
      <c r="Q40" s="363">
        <f t="shared" si="11"/>
        <v>22</v>
      </c>
      <c r="R40" s="363">
        <f t="shared" si="11"/>
        <v>22</v>
      </c>
      <c r="S40" s="363">
        <f t="shared" si="11"/>
        <v>22</v>
      </c>
      <c r="T40" s="363">
        <f t="shared" si="11"/>
        <v>18</v>
      </c>
      <c r="U40" s="363">
        <f t="shared" si="11"/>
        <v>12</v>
      </c>
      <c r="V40" s="363">
        <f t="shared" si="11"/>
        <v>316</v>
      </c>
      <c r="W40" s="54" t="s">
        <v>95</v>
      </c>
      <c r="X40" s="342" t="s">
        <v>95</v>
      </c>
      <c r="Y40" s="328">
        <f aca="true" t="shared" si="12" ref="Y40:AW41">Y42+Y49</f>
        <v>16</v>
      </c>
      <c r="Z40" s="329">
        <f t="shared" si="12"/>
        <v>20</v>
      </c>
      <c r="AA40" s="329">
        <f t="shared" si="12"/>
        <v>16</v>
      </c>
      <c r="AB40" s="329">
        <f t="shared" si="12"/>
        <v>20</v>
      </c>
      <c r="AC40" s="329">
        <f t="shared" si="12"/>
        <v>16</v>
      </c>
      <c r="AD40" s="329">
        <f t="shared" si="12"/>
        <v>16</v>
      </c>
      <c r="AE40" s="329">
        <f t="shared" si="12"/>
        <v>18</v>
      </c>
      <c r="AF40" s="329">
        <f t="shared" si="12"/>
        <v>8</v>
      </c>
      <c r="AG40" s="329">
        <f t="shared" si="12"/>
        <v>20</v>
      </c>
      <c r="AH40" s="329">
        <f t="shared" si="12"/>
        <v>22</v>
      </c>
      <c r="AI40" s="329">
        <f t="shared" si="12"/>
        <v>36</v>
      </c>
      <c r="AJ40" s="329">
        <f t="shared" si="12"/>
        <v>36</v>
      </c>
      <c r="AK40" s="329">
        <f t="shared" si="12"/>
        <v>36</v>
      </c>
      <c r="AL40" s="329">
        <f t="shared" si="12"/>
        <v>18</v>
      </c>
      <c r="AM40" s="329">
        <f t="shared" si="12"/>
        <v>36</v>
      </c>
      <c r="AN40" s="329">
        <f t="shared" si="12"/>
        <v>36</v>
      </c>
      <c r="AO40" s="329">
        <f t="shared" si="12"/>
        <v>36</v>
      </c>
      <c r="AP40" s="329">
        <f t="shared" si="12"/>
        <v>36</v>
      </c>
      <c r="AQ40" s="329">
        <f t="shared" si="12"/>
        <v>0</v>
      </c>
      <c r="AR40" s="329">
        <f t="shared" si="12"/>
        <v>0</v>
      </c>
      <c r="AS40" s="329">
        <f t="shared" si="12"/>
        <v>0</v>
      </c>
      <c r="AT40" s="329">
        <f t="shared" si="12"/>
        <v>0</v>
      </c>
      <c r="AU40" s="329">
        <f t="shared" si="12"/>
        <v>0</v>
      </c>
      <c r="AV40" s="329">
        <f t="shared" si="12"/>
        <v>0</v>
      </c>
      <c r="AW40" s="329">
        <f t="shared" si="12"/>
        <v>298</v>
      </c>
      <c r="AX40" s="364" t="s">
        <v>122</v>
      </c>
      <c r="AY40" s="364" t="s">
        <v>122</v>
      </c>
      <c r="AZ40" s="364" t="s">
        <v>122</v>
      </c>
      <c r="BA40" s="364" t="s">
        <v>122</v>
      </c>
      <c r="BB40" s="364" t="s">
        <v>122</v>
      </c>
      <c r="BC40" s="364" t="s">
        <v>122</v>
      </c>
      <c r="BD40" s="364" t="s">
        <v>122</v>
      </c>
      <c r="BE40" s="364" t="s">
        <v>122</v>
      </c>
      <c r="BF40" s="364" t="s">
        <v>122</v>
      </c>
      <c r="BG40" s="333">
        <f t="shared" si="10"/>
        <v>614</v>
      </c>
    </row>
    <row r="41" spans="1:59" ht="15.75" thickBot="1">
      <c r="A41" s="339"/>
      <c r="B41" s="626"/>
      <c r="C41" s="663"/>
      <c r="D41" s="365" t="s">
        <v>45</v>
      </c>
      <c r="E41" s="366">
        <f t="shared" si="11"/>
        <v>9</v>
      </c>
      <c r="F41" s="366">
        <f t="shared" si="11"/>
        <v>9</v>
      </c>
      <c r="G41" s="366">
        <f t="shared" si="11"/>
        <v>9</v>
      </c>
      <c r="H41" s="366">
        <f t="shared" si="11"/>
        <v>9</v>
      </c>
      <c r="I41" s="366">
        <f t="shared" si="11"/>
        <v>9</v>
      </c>
      <c r="J41" s="366">
        <f t="shared" si="11"/>
        <v>10</v>
      </c>
      <c r="K41" s="366">
        <f t="shared" si="11"/>
        <v>8</v>
      </c>
      <c r="L41" s="366">
        <f t="shared" si="11"/>
        <v>9</v>
      </c>
      <c r="M41" s="366">
        <f t="shared" si="11"/>
        <v>9</v>
      </c>
      <c r="N41" s="366">
        <f t="shared" si="11"/>
        <v>9</v>
      </c>
      <c r="O41" s="366">
        <f t="shared" si="11"/>
        <v>4</v>
      </c>
      <c r="P41" s="366">
        <f t="shared" si="11"/>
        <v>8</v>
      </c>
      <c r="Q41" s="366">
        <f t="shared" si="11"/>
        <v>6</v>
      </c>
      <c r="R41" s="366">
        <f t="shared" si="11"/>
        <v>8</v>
      </c>
      <c r="S41" s="366">
        <f t="shared" si="11"/>
        <v>6</v>
      </c>
      <c r="T41" s="366">
        <f t="shared" si="11"/>
        <v>2</v>
      </c>
      <c r="U41" s="366">
        <f t="shared" si="11"/>
        <v>4</v>
      </c>
      <c r="V41" s="366">
        <f t="shared" si="11"/>
        <v>128</v>
      </c>
      <c r="W41" s="54" t="s">
        <v>95</v>
      </c>
      <c r="X41" s="342" t="s">
        <v>95</v>
      </c>
      <c r="Y41" s="328">
        <f>Y45+Y52</f>
        <v>5</v>
      </c>
      <c r="Z41" s="367">
        <f aca="true" t="shared" si="13" ref="Z41:AE41">Z45+Z52</f>
        <v>6</v>
      </c>
      <c r="AA41" s="367">
        <f t="shared" si="13"/>
        <v>5</v>
      </c>
      <c r="AB41" s="367">
        <f t="shared" si="13"/>
        <v>4</v>
      </c>
      <c r="AC41" s="367">
        <f t="shared" si="13"/>
        <v>5</v>
      </c>
      <c r="AD41" s="367">
        <f t="shared" si="13"/>
        <v>3</v>
      </c>
      <c r="AE41" s="367">
        <f t="shared" si="13"/>
        <v>4</v>
      </c>
      <c r="AF41" s="367">
        <f t="shared" si="12"/>
        <v>0</v>
      </c>
      <c r="AG41" s="367">
        <f t="shared" si="12"/>
        <v>0</v>
      </c>
      <c r="AH41" s="367">
        <f t="shared" si="12"/>
        <v>0</v>
      </c>
      <c r="AI41" s="367">
        <f t="shared" si="12"/>
        <v>0</v>
      </c>
      <c r="AJ41" s="367">
        <f t="shared" si="12"/>
        <v>0</v>
      </c>
      <c r="AK41" s="367">
        <f t="shared" si="12"/>
        <v>0</v>
      </c>
      <c r="AL41" s="367">
        <f t="shared" si="12"/>
        <v>0</v>
      </c>
      <c r="AM41" s="367">
        <f t="shared" si="12"/>
        <v>0</v>
      </c>
      <c r="AN41" s="367">
        <f t="shared" si="12"/>
        <v>0</v>
      </c>
      <c r="AO41" s="367">
        <f t="shared" si="12"/>
        <v>0</v>
      </c>
      <c r="AP41" s="367">
        <f t="shared" si="12"/>
        <v>0</v>
      </c>
      <c r="AQ41" s="367">
        <f t="shared" si="12"/>
        <v>0</v>
      </c>
      <c r="AR41" s="367">
        <f t="shared" si="12"/>
        <v>0</v>
      </c>
      <c r="AS41" s="367">
        <f t="shared" si="12"/>
        <v>0</v>
      </c>
      <c r="AT41" s="367">
        <f t="shared" si="12"/>
        <v>0</v>
      </c>
      <c r="AU41" s="367">
        <f t="shared" si="12"/>
        <v>0</v>
      </c>
      <c r="AV41" s="367">
        <f t="shared" si="12"/>
        <v>0</v>
      </c>
      <c r="AW41" s="367">
        <f t="shared" si="12"/>
        <v>32</v>
      </c>
      <c r="AX41" s="364" t="s">
        <v>122</v>
      </c>
      <c r="AY41" s="364" t="s">
        <v>122</v>
      </c>
      <c r="AZ41" s="364" t="s">
        <v>122</v>
      </c>
      <c r="BA41" s="364" t="s">
        <v>122</v>
      </c>
      <c r="BB41" s="364" t="s">
        <v>122</v>
      </c>
      <c r="BC41" s="364" t="s">
        <v>122</v>
      </c>
      <c r="BD41" s="364" t="s">
        <v>122</v>
      </c>
      <c r="BE41" s="364" t="s">
        <v>122</v>
      </c>
      <c r="BF41" s="364" t="s">
        <v>122</v>
      </c>
      <c r="BG41" s="338">
        <f t="shared" si="10"/>
        <v>160</v>
      </c>
    </row>
    <row r="42" spans="1:59" ht="14.25" customHeight="1">
      <c r="A42" s="326"/>
      <c r="B42" s="664" t="s">
        <v>81</v>
      </c>
      <c r="C42" s="653" t="s">
        <v>141</v>
      </c>
      <c r="D42" s="368" t="s">
        <v>44</v>
      </c>
      <c r="E42" s="117">
        <f aca="true" t="shared" si="14" ref="E42:V42">E44+E47+E48</f>
        <v>6</v>
      </c>
      <c r="F42" s="117">
        <f t="shared" si="14"/>
        <v>6</v>
      </c>
      <c r="G42" s="117">
        <f t="shared" si="14"/>
        <v>6</v>
      </c>
      <c r="H42" s="117">
        <f t="shared" si="14"/>
        <v>6</v>
      </c>
      <c r="I42" s="117">
        <f t="shared" si="14"/>
        <v>6</v>
      </c>
      <c r="J42" s="117">
        <f t="shared" si="14"/>
        <v>8</v>
      </c>
      <c r="K42" s="117">
        <f t="shared" si="14"/>
        <v>6</v>
      </c>
      <c r="L42" s="117">
        <f t="shared" si="14"/>
        <v>6</v>
      </c>
      <c r="M42" s="117">
        <f t="shared" si="14"/>
        <v>6</v>
      </c>
      <c r="N42" s="117">
        <f t="shared" si="14"/>
        <v>6</v>
      </c>
      <c r="O42" s="117">
        <f t="shared" si="14"/>
        <v>4</v>
      </c>
      <c r="P42" s="117">
        <f t="shared" si="14"/>
        <v>4</v>
      </c>
      <c r="Q42" s="117">
        <f t="shared" si="14"/>
        <v>6</v>
      </c>
      <c r="R42" s="117">
        <f t="shared" si="14"/>
        <v>6</v>
      </c>
      <c r="S42" s="117">
        <f t="shared" si="14"/>
        <v>6</v>
      </c>
      <c r="T42" s="117">
        <f t="shared" si="14"/>
        <v>2</v>
      </c>
      <c r="U42" s="117">
        <f t="shared" si="14"/>
        <v>6</v>
      </c>
      <c r="V42" s="117">
        <f t="shared" si="14"/>
        <v>96</v>
      </c>
      <c r="W42" s="54" t="s">
        <v>95</v>
      </c>
      <c r="X42" s="342" t="s">
        <v>95</v>
      </c>
      <c r="Y42" s="22">
        <f aca="true" t="shared" si="15" ref="Y42:AL42">Y44+Y47+Y48</f>
        <v>10</v>
      </c>
      <c r="Z42" s="369">
        <f t="shared" si="15"/>
        <v>12</v>
      </c>
      <c r="AA42" s="369">
        <f t="shared" si="15"/>
        <v>10</v>
      </c>
      <c r="AB42" s="369">
        <f t="shared" si="15"/>
        <v>12</v>
      </c>
      <c r="AC42" s="369">
        <f t="shared" si="15"/>
        <v>10</v>
      </c>
      <c r="AD42" s="369">
        <f t="shared" si="15"/>
        <v>10</v>
      </c>
      <c r="AE42" s="369">
        <f t="shared" si="15"/>
        <v>10</v>
      </c>
      <c r="AF42" s="369">
        <f t="shared" si="15"/>
        <v>8</v>
      </c>
      <c r="AG42" s="369">
        <f t="shared" si="15"/>
        <v>20</v>
      </c>
      <c r="AH42" s="369">
        <f t="shared" si="15"/>
        <v>22</v>
      </c>
      <c r="AI42" s="369">
        <f t="shared" si="15"/>
        <v>36</v>
      </c>
      <c r="AJ42" s="369">
        <f t="shared" si="15"/>
        <v>36</v>
      </c>
      <c r="AK42" s="369">
        <f t="shared" si="15"/>
        <v>18</v>
      </c>
      <c r="AL42" s="395">
        <f t="shared" si="15"/>
        <v>0</v>
      </c>
      <c r="AM42" s="369">
        <v>0</v>
      </c>
      <c r="AN42" s="369">
        <v>0</v>
      </c>
      <c r="AO42" s="369">
        <v>0</v>
      </c>
      <c r="AP42" s="369">
        <v>0</v>
      </c>
      <c r="AQ42" s="369">
        <v>0</v>
      </c>
      <c r="AR42" s="369">
        <v>0</v>
      </c>
      <c r="AS42" s="369">
        <v>0</v>
      </c>
      <c r="AT42" s="369">
        <v>0</v>
      </c>
      <c r="AU42" s="369">
        <v>0</v>
      </c>
      <c r="AV42" s="369">
        <v>0</v>
      </c>
      <c r="AW42" s="369">
        <f>AW44+AW47+AW48</f>
        <v>214</v>
      </c>
      <c r="AX42" s="370" t="s">
        <v>122</v>
      </c>
      <c r="AY42" s="370" t="s">
        <v>122</v>
      </c>
      <c r="AZ42" s="370" t="s">
        <v>122</v>
      </c>
      <c r="BA42" s="370" t="s">
        <v>122</v>
      </c>
      <c r="BB42" s="370" t="s">
        <v>122</v>
      </c>
      <c r="BC42" s="370" t="s">
        <v>122</v>
      </c>
      <c r="BD42" s="370" t="s">
        <v>122</v>
      </c>
      <c r="BE42" s="370" t="s">
        <v>122</v>
      </c>
      <c r="BF42" s="370" t="s">
        <v>122</v>
      </c>
      <c r="BG42" s="371">
        <f t="shared" si="10"/>
        <v>310</v>
      </c>
    </row>
    <row r="43" spans="1:59" ht="28.5" customHeight="1" thickBot="1">
      <c r="A43" s="326"/>
      <c r="B43" s="665"/>
      <c r="C43" s="654"/>
      <c r="D43" s="372" t="s">
        <v>45</v>
      </c>
      <c r="E43" s="373">
        <f aca="true" t="shared" si="16" ref="E43:V43">E45</f>
        <v>3</v>
      </c>
      <c r="F43" s="373">
        <f t="shared" si="16"/>
        <v>3</v>
      </c>
      <c r="G43" s="373">
        <f t="shared" si="16"/>
        <v>3</v>
      </c>
      <c r="H43" s="373">
        <f t="shared" si="16"/>
        <v>3</v>
      </c>
      <c r="I43" s="373">
        <f t="shared" si="16"/>
        <v>3</v>
      </c>
      <c r="J43" s="373">
        <f t="shared" si="16"/>
        <v>4</v>
      </c>
      <c r="K43" s="373">
        <f t="shared" si="16"/>
        <v>2</v>
      </c>
      <c r="L43" s="373">
        <f t="shared" si="16"/>
        <v>3</v>
      </c>
      <c r="M43" s="373">
        <f t="shared" si="16"/>
        <v>3</v>
      </c>
      <c r="N43" s="373">
        <f t="shared" si="16"/>
        <v>3</v>
      </c>
      <c r="O43" s="373">
        <f t="shared" si="16"/>
        <v>1</v>
      </c>
      <c r="P43" s="373">
        <f t="shared" si="16"/>
        <v>2</v>
      </c>
      <c r="Q43" s="373">
        <f t="shared" si="16"/>
        <v>0</v>
      </c>
      <c r="R43" s="373">
        <f t="shared" si="16"/>
        <v>2</v>
      </c>
      <c r="S43" s="373">
        <f t="shared" si="16"/>
        <v>0</v>
      </c>
      <c r="T43" s="373">
        <f t="shared" si="16"/>
        <v>0</v>
      </c>
      <c r="U43" s="373">
        <f t="shared" si="16"/>
        <v>2</v>
      </c>
      <c r="V43" s="373">
        <f t="shared" si="16"/>
        <v>37</v>
      </c>
      <c r="W43" s="54" t="s">
        <v>95</v>
      </c>
      <c r="X43" s="342" t="s">
        <v>95</v>
      </c>
      <c r="Y43" s="22">
        <f aca="true" t="shared" si="17" ref="Y43:AW43">Y45</f>
        <v>2</v>
      </c>
      <c r="Z43" s="374">
        <f t="shared" si="17"/>
        <v>2</v>
      </c>
      <c r="AA43" s="374">
        <f t="shared" si="17"/>
        <v>2</v>
      </c>
      <c r="AB43" s="374">
        <f t="shared" si="17"/>
        <v>0</v>
      </c>
      <c r="AC43" s="374">
        <f t="shared" si="17"/>
        <v>2</v>
      </c>
      <c r="AD43" s="374">
        <f t="shared" si="17"/>
        <v>0</v>
      </c>
      <c r="AE43" s="374">
        <f t="shared" si="17"/>
        <v>0</v>
      </c>
      <c r="AF43" s="374">
        <f t="shared" si="17"/>
        <v>0</v>
      </c>
      <c r="AG43" s="374">
        <f t="shared" si="17"/>
        <v>0</v>
      </c>
      <c r="AH43" s="374">
        <f t="shared" si="17"/>
        <v>0</v>
      </c>
      <c r="AI43" s="374">
        <f t="shared" si="17"/>
        <v>0</v>
      </c>
      <c r="AJ43" s="374">
        <f t="shared" si="17"/>
        <v>0</v>
      </c>
      <c r="AK43" s="374">
        <f t="shared" si="17"/>
        <v>0</v>
      </c>
      <c r="AL43" s="374">
        <f t="shared" si="17"/>
        <v>0</v>
      </c>
      <c r="AM43" s="374">
        <v>0</v>
      </c>
      <c r="AN43" s="374">
        <v>0</v>
      </c>
      <c r="AO43" s="374">
        <v>0</v>
      </c>
      <c r="AP43" s="374">
        <v>0</v>
      </c>
      <c r="AQ43" s="374">
        <v>0</v>
      </c>
      <c r="AR43" s="374">
        <v>0</v>
      </c>
      <c r="AS43" s="374">
        <v>0</v>
      </c>
      <c r="AT43" s="374">
        <v>0</v>
      </c>
      <c r="AU43" s="374">
        <v>0</v>
      </c>
      <c r="AV43" s="374">
        <v>0</v>
      </c>
      <c r="AW43" s="374">
        <f t="shared" si="17"/>
        <v>8</v>
      </c>
      <c r="AX43" s="370" t="s">
        <v>122</v>
      </c>
      <c r="AY43" s="370" t="s">
        <v>122</v>
      </c>
      <c r="AZ43" s="370" t="s">
        <v>122</v>
      </c>
      <c r="BA43" s="370" t="s">
        <v>122</v>
      </c>
      <c r="BB43" s="370" t="s">
        <v>122</v>
      </c>
      <c r="BC43" s="370" t="s">
        <v>122</v>
      </c>
      <c r="BD43" s="370" t="s">
        <v>122</v>
      </c>
      <c r="BE43" s="370" t="s">
        <v>122</v>
      </c>
      <c r="BF43" s="370" t="s">
        <v>122</v>
      </c>
      <c r="BG43" s="375">
        <f t="shared" si="10"/>
        <v>45</v>
      </c>
    </row>
    <row r="44" spans="1:59" ht="16.5" customHeight="1" thickBot="1">
      <c r="A44" s="326"/>
      <c r="B44" s="396" t="s">
        <v>142</v>
      </c>
      <c r="C44" s="651" t="s">
        <v>84</v>
      </c>
      <c r="D44" s="101" t="s">
        <v>44</v>
      </c>
      <c r="E44" s="55">
        <v>6</v>
      </c>
      <c r="F44" s="47">
        <v>6</v>
      </c>
      <c r="G44" s="47">
        <v>6</v>
      </c>
      <c r="H44" s="47">
        <v>6</v>
      </c>
      <c r="I44" s="47">
        <v>6</v>
      </c>
      <c r="J44" s="47">
        <v>8</v>
      </c>
      <c r="K44" s="47">
        <v>6</v>
      </c>
      <c r="L44" s="47">
        <v>6</v>
      </c>
      <c r="M44" s="47">
        <v>6</v>
      </c>
      <c r="N44" s="47">
        <v>6</v>
      </c>
      <c r="O44" s="47">
        <v>4</v>
      </c>
      <c r="P44" s="47">
        <v>4</v>
      </c>
      <c r="Q44" s="47">
        <v>6</v>
      </c>
      <c r="R44" s="47">
        <v>6</v>
      </c>
      <c r="S44" s="47">
        <v>6</v>
      </c>
      <c r="T44" s="43">
        <v>2</v>
      </c>
      <c r="U44" s="340">
        <v>6</v>
      </c>
      <c r="V44" s="397">
        <f>SUM(E44:U44)</f>
        <v>96</v>
      </c>
      <c r="W44" s="54" t="s">
        <v>95</v>
      </c>
      <c r="X44" s="342" t="s">
        <v>95</v>
      </c>
      <c r="Y44" s="42">
        <v>4</v>
      </c>
      <c r="Z44" s="55">
        <v>6</v>
      </c>
      <c r="AA44" s="47">
        <v>4</v>
      </c>
      <c r="AB44" s="47">
        <v>6</v>
      </c>
      <c r="AC44" s="47">
        <v>4</v>
      </c>
      <c r="AD44" s="47">
        <v>4</v>
      </c>
      <c r="AE44" s="43">
        <v>4</v>
      </c>
      <c r="AF44" s="398">
        <v>2</v>
      </c>
      <c r="AG44" s="344"/>
      <c r="AH44" s="144"/>
      <c r="AI44" s="141"/>
      <c r="AJ44" s="141"/>
      <c r="AK44" s="141"/>
      <c r="AL44" s="399"/>
      <c r="AM44" s="346" t="s">
        <v>119</v>
      </c>
      <c r="AN44" s="346" t="s">
        <v>119</v>
      </c>
      <c r="AO44" s="346" t="s">
        <v>119</v>
      </c>
      <c r="AP44" s="346" t="s">
        <v>119</v>
      </c>
      <c r="AQ44" s="347" t="s">
        <v>120</v>
      </c>
      <c r="AR44" s="347" t="s">
        <v>120</v>
      </c>
      <c r="AS44" s="347" t="s">
        <v>120</v>
      </c>
      <c r="AT44" s="347" t="s">
        <v>120</v>
      </c>
      <c r="AU44" s="209" t="s">
        <v>121</v>
      </c>
      <c r="AV44" s="209" t="s">
        <v>121</v>
      </c>
      <c r="AW44" s="348">
        <f>SUM(Y44:AV44)</f>
        <v>34</v>
      </c>
      <c r="AX44" s="349" t="s">
        <v>122</v>
      </c>
      <c r="AY44" s="349" t="s">
        <v>122</v>
      </c>
      <c r="AZ44" s="349" t="s">
        <v>122</v>
      </c>
      <c r="BA44" s="349" t="s">
        <v>122</v>
      </c>
      <c r="BB44" s="349" t="s">
        <v>122</v>
      </c>
      <c r="BC44" s="349" t="s">
        <v>122</v>
      </c>
      <c r="BD44" s="349" t="s">
        <v>122</v>
      </c>
      <c r="BE44" s="349" t="s">
        <v>122</v>
      </c>
      <c r="BF44" s="349" t="s">
        <v>122</v>
      </c>
      <c r="BG44" s="350">
        <f t="shared" si="10"/>
        <v>130</v>
      </c>
    </row>
    <row r="45" spans="1:59" ht="15.75" thickBot="1">
      <c r="A45" s="326"/>
      <c r="B45" s="400"/>
      <c r="C45" s="652"/>
      <c r="D45" s="34" t="s">
        <v>45</v>
      </c>
      <c r="E45" s="18">
        <v>3</v>
      </c>
      <c r="F45" s="17">
        <v>3</v>
      </c>
      <c r="G45" s="17">
        <v>3</v>
      </c>
      <c r="H45" s="17">
        <v>3</v>
      </c>
      <c r="I45" s="17">
        <v>3</v>
      </c>
      <c r="J45" s="17">
        <v>4</v>
      </c>
      <c r="K45" s="17">
        <v>2</v>
      </c>
      <c r="L45" s="17">
        <v>3</v>
      </c>
      <c r="M45" s="17">
        <v>3</v>
      </c>
      <c r="N45" s="17">
        <v>3</v>
      </c>
      <c r="O45" s="17">
        <v>1</v>
      </c>
      <c r="P45" s="17">
        <v>2</v>
      </c>
      <c r="Q45" s="17"/>
      <c r="R45" s="17">
        <v>2</v>
      </c>
      <c r="S45" s="17"/>
      <c r="T45" s="60"/>
      <c r="U45" s="351">
        <v>2</v>
      </c>
      <c r="V45" s="62">
        <f>SUM(E45:U45)</f>
        <v>37</v>
      </c>
      <c r="W45" s="54" t="s">
        <v>95</v>
      </c>
      <c r="X45" s="342" t="s">
        <v>95</v>
      </c>
      <c r="Y45" s="352">
        <v>2</v>
      </c>
      <c r="Z45" s="37">
        <v>2</v>
      </c>
      <c r="AA45" s="22">
        <v>2</v>
      </c>
      <c r="AB45" s="22"/>
      <c r="AC45" s="22">
        <v>2</v>
      </c>
      <c r="AD45" s="22"/>
      <c r="AE45" s="63"/>
      <c r="AF45" s="353"/>
      <c r="AG45" s="354"/>
      <c r="AH45" s="145"/>
      <c r="AI45" s="142"/>
      <c r="AJ45" s="142"/>
      <c r="AK45" s="142"/>
      <c r="AL45" s="355"/>
      <c r="AM45" s="346" t="s">
        <v>119</v>
      </c>
      <c r="AN45" s="346" t="s">
        <v>119</v>
      </c>
      <c r="AO45" s="346" t="s">
        <v>119</v>
      </c>
      <c r="AP45" s="346" t="s">
        <v>119</v>
      </c>
      <c r="AQ45" s="347" t="s">
        <v>120</v>
      </c>
      <c r="AR45" s="347" t="s">
        <v>120</v>
      </c>
      <c r="AS45" s="347" t="s">
        <v>120</v>
      </c>
      <c r="AT45" s="347" t="s">
        <v>120</v>
      </c>
      <c r="AU45" s="209" t="s">
        <v>121</v>
      </c>
      <c r="AV45" s="209" t="s">
        <v>121</v>
      </c>
      <c r="AW45" s="17">
        <f>SUM(Y45:AV45)</f>
        <v>8</v>
      </c>
      <c r="AX45" s="349" t="s">
        <v>122</v>
      </c>
      <c r="AY45" s="349" t="s">
        <v>122</v>
      </c>
      <c r="AZ45" s="349" t="s">
        <v>122</v>
      </c>
      <c r="BA45" s="349" t="s">
        <v>122</v>
      </c>
      <c r="BB45" s="349" t="s">
        <v>122</v>
      </c>
      <c r="BC45" s="349" t="s">
        <v>122</v>
      </c>
      <c r="BD45" s="349" t="s">
        <v>122</v>
      </c>
      <c r="BE45" s="349" t="s">
        <v>122</v>
      </c>
      <c r="BF45" s="349" t="s">
        <v>122</v>
      </c>
      <c r="BG45" s="350">
        <f t="shared" si="10"/>
        <v>45</v>
      </c>
    </row>
    <row r="46" spans="1:59" ht="15.75" thickBot="1">
      <c r="A46" s="326"/>
      <c r="B46" s="401"/>
      <c r="C46" s="128" t="s">
        <v>100</v>
      </c>
      <c r="D46" s="131"/>
      <c r="E46" s="18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402"/>
      <c r="V46" s="62"/>
      <c r="W46" s="54"/>
      <c r="X46" s="342"/>
      <c r="Y46" s="352"/>
      <c r="Z46" s="403"/>
      <c r="AA46" s="215"/>
      <c r="AB46" s="215"/>
      <c r="AC46" s="215"/>
      <c r="AD46" s="215"/>
      <c r="AE46" s="216"/>
      <c r="AF46" s="404"/>
      <c r="AG46" s="405"/>
      <c r="AH46" s="146"/>
      <c r="AI46" s="143"/>
      <c r="AJ46" s="143"/>
      <c r="AK46" s="143"/>
      <c r="AL46" s="361"/>
      <c r="AM46" s="346"/>
      <c r="AN46" s="346"/>
      <c r="AO46" s="346"/>
      <c r="AP46" s="346"/>
      <c r="AQ46" s="347"/>
      <c r="AR46" s="347"/>
      <c r="AS46" s="347"/>
      <c r="AT46" s="347"/>
      <c r="AU46" s="209"/>
      <c r="AV46" s="209"/>
      <c r="AW46" s="17"/>
      <c r="AX46" s="349"/>
      <c r="AY46" s="349"/>
      <c r="AZ46" s="349"/>
      <c r="BA46" s="349"/>
      <c r="BB46" s="349"/>
      <c r="BC46" s="349"/>
      <c r="BD46" s="349"/>
      <c r="BE46" s="349"/>
      <c r="BF46" s="349"/>
      <c r="BG46" s="350"/>
    </row>
    <row r="47" spans="1:59" ht="15" customHeight="1" thickBot="1">
      <c r="A47" s="326"/>
      <c r="B47" s="406" t="s">
        <v>86</v>
      </c>
      <c r="C47" s="389" t="s">
        <v>143</v>
      </c>
      <c r="D47" s="407" t="s">
        <v>44</v>
      </c>
      <c r="E47" s="408"/>
      <c r="F47" s="409"/>
      <c r="G47" s="409"/>
      <c r="H47" s="409"/>
      <c r="I47" s="410"/>
      <c r="J47" s="409"/>
      <c r="K47" s="409"/>
      <c r="L47" s="410"/>
      <c r="M47" s="409"/>
      <c r="N47" s="411"/>
      <c r="O47" s="411"/>
      <c r="P47" s="403"/>
      <c r="Q47" s="411"/>
      <c r="R47" s="411"/>
      <c r="S47" s="411"/>
      <c r="T47" s="411"/>
      <c r="U47" s="412"/>
      <c r="V47" s="59">
        <f>SUM(E47:U47)</f>
        <v>0</v>
      </c>
      <c r="W47" s="54" t="s">
        <v>95</v>
      </c>
      <c r="X47" s="342" t="s">
        <v>95</v>
      </c>
      <c r="Y47" s="413">
        <v>6</v>
      </c>
      <c r="Z47" s="414">
        <v>6</v>
      </c>
      <c r="AA47" s="415">
        <v>6</v>
      </c>
      <c r="AB47" s="415">
        <v>6</v>
      </c>
      <c r="AC47" s="415">
        <v>6</v>
      </c>
      <c r="AD47" s="415">
        <v>6</v>
      </c>
      <c r="AE47" s="416">
        <v>6</v>
      </c>
      <c r="AF47" s="417">
        <v>6</v>
      </c>
      <c r="AG47" s="418">
        <v>20</v>
      </c>
      <c r="AH47" s="419">
        <v>4</v>
      </c>
      <c r="AI47" s="420"/>
      <c r="AJ47" s="421"/>
      <c r="AK47" s="420"/>
      <c r="AL47" s="422"/>
      <c r="AM47" s="423" t="s">
        <v>119</v>
      </c>
      <c r="AN47" s="346" t="s">
        <v>119</v>
      </c>
      <c r="AO47" s="346" t="s">
        <v>119</v>
      </c>
      <c r="AP47" s="346" t="s">
        <v>119</v>
      </c>
      <c r="AQ47" s="347" t="s">
        <v>120</v>
      </c>
      <c r="AR47" s="347" t="s">
        <v>120</v>
      </c>
      <c r="AS47" s="347" t="s">
        <v>120</v>
      </c>
      <c r="AT47" s="347" t="s">
        <v>120</v>
      </c>
      <c r="AU47" s="209" t="s">
        <v>121</v>
      </c>
      <c r="AV47" s="209" t="s">
        <v>121</v>
      </c>
      <c r="AW47" s="357">
        <f>SUM(Y47:AV47)</f>
        <v>72</v>
      </c>
      <c r="AX47" s="349" t="s">
        <v>122</v>
      </c>
      <c r="AY47" s="349" t="s">
        <v>122</v>
      </c>
      <c r="AZ47" s="349" t="s">
        <v>122</v>
      </c>
      <c r="BA47" s="349" t="s">
        <v>122</v>
      </c>
      <c r="BB47" s="349" t="s">
        <v>122</v>
      </c>
      <c r="BC47" s="349" t="s">
        <v>122</v>
      </c>
      <c r="BD47" s="349" t="s">
        <v>122</v>
      </c>
      <c r="BE47" s="349" t="s">
        <v>122</v>
      </c>
      <c r="BF47" s="349" t="s">
        <v>122</v>
      </c>
      <c r="BG47" s="350">
        <f aca="true" t="shared" si="18" ref="BG47:BG52">V47+AW47</f>
        <v>72</v>
      </c>
    </row>
    <row r="48" spans="1:59" ht="15" customHeight="1" thickBot="1">
      <c r="A48" s="326"/>
      <c r="B48" s="23" t="s">
        <v>144</v>
      </c>
      <c r="C48" s="389" t="s">
        <v>145</v>
      </c>
      <c r="D48" s="424" t="s">
        <v>44</v>
      </c>
      <c r="E48" s="409"/>
      <c r="F48" s="409"/>
      <c r="G48" s="409"/>
      <c r="H48" s="409"/>
      <c r="I48" s="410"/>
      <c r="J48" s="409"/>
      <c r="K48" s="409"/>
      <c r="L48" s="410"/>
      <c r="M48" s="409"/>
      <c r="N48" s="409"/>
      <c r="O48" s="409"/>
      <c r="P48" s="409"/>
      <c r="Q48" s="409"/>
      <c r="R48" s="409"/>
      <c r="S48" s="409"/>
      <c r="T48" s="425"/>
      <c r="U48" s="426"/>
      <c r="V48" s="427">
        <v>0</v>
      </c>
      <c r="W48" s="54" t="s">
        <v>95</v>
      </c>
      <c r="X48" s="342" t="s">
        <v>95</v>
      </c>
      <c r="Y48" s="428"/>
      <c r="Z48" s="409"/>
      <c r="AA48" s="429"/>
      <c r="AB48" s="429"/>
      <c r="AC48" s="429"/>
      <c r="AD48" s="429"/>
      <c r="AE48" s="430"/>
      <c r="AF48" s="431"/>
      <c r="AG48" s="432"/>
      <c r="AH48" s="414">
        <v>18</v>
      </c>
      <c r="AI48" s="433">
        <v>36</v>
      </c>
      <c r="AJ48" s="143">
        <v>36</v>
      </c>
      <c r="AK48" s="433">
        <v>18</v>
      </c>
      <c r="AL48" s="434"/>
      <c r="AM48" s="346" t="s">
        <v>119</v>
      </c>
      <c r="AN48" s="346" t="s">
        <v>119</v>
      </c>
      <c r="AO48" s="346" t="s">
        <v>119</v>
      </c>
      <c r="AP48" s="346" t="s">
        <v>119</v>
      </c>
      <c r="AQ48" s="347" t="s">
        <v>120</v>
      </c>
      <c r="AR48" s="347" t="s">
        <v>120</v>
      </c>
      <c r="AS48" s="347" t="s">
        <v>120</v>
      </c>
      <c r="AT48" s="347" t="s">
        <v>120</v>
      </c>
      <c r="AU48" s="209" t="s">
        <v>121</v>
      </c>
      <c r="AV48" s="209" t="s">
        <v>121</v>
      </c>
      <c r="AW48" s="435">
        <f>SUM(Z48:AV48)</f>
        <v>108</v>
      </c>
      <c r="AX48" s="349" t="s">
        <v>122</v>
      </c>
      <c r="AY48" s="349" t="s">
        <v>122</v>
      </c>
      <c r="AZ48" s="349" t="s">
        <v>122</v>
      </c>
      <c r="BA48" s="349" t="s">
        <v>122</v>
      </c>
      <c r="BB48" s="349" t="s">
        <v>122</v>
      </c>
      <c r="BC48" s="349" t="s">
        <v>122</v>
      </c>
      <c r="BD48" s="349" t="s">
        <v>122</v>
      </c>
      <c r="BE48" s="349" t="s">
        <v>122</v>
      </c>
      <c r="BF48" s="349" t="s">
        <v>122</v>
      </c>
      <c r="BG48" s="362">
        <f t="shared" si="18"/>
        <v>108</v>
      </c>
    </row>
    <row r="49" spans="1:59" ht="21" customHeight="1">
      <c r="A49" s="326"/>
      <c r="B49" s="436" t="s">
        <v>91</v>
      </c>
      <c r="C49" s="653" t="s">
        <v>146</v>
      </c>
      <c r="D49" s="368" t="s">
        <v>44</v>
      </c>
      <c r="E49" s="117">
        <f aca="true" t="shared" si="19" ref="E49:V49">E51+E54+E55</f>
        <v>12</v>
      </c>
      <c r="F49" s="117">
        <f t="shared" si="19"/>
        <v>12</v>
      </c>
      <c r="G49" s="117">
        <f t="shared" si="19"/>
        <v>12</v>
      </c>
      <c r="H49" s="117">
        <f t="shared" si="19"/>
        <v>12</v>
      </c>
      <c r="I49" s="117">
        <f t="shared" si="19"/>
        <v>12</v>
      </c>
      <c r="J49" s="117">
        <f t="shared" si="19"/>
        <v>12</v>
      </c>
      <c r="K49" s="117">
        <f t="shared" si="19"/>
        <v>12</v>
      </c>
      <c r="L49" s="117">
        <f t="shared" si="19"/>
        <v>12</v>
      </c>
      <c r="M49" s="117">
        <f t="shared" si="19"/>
        <v>12</v>
      </c>
      <c r="N49" s="117">
        <f t="shared" si="19"/>
        <v>12</v>
      </c>
      <c r="O49" s="117">
        <f t="shared" si="19"/>
        <v>12</v>
      </c>
      <c r="P49" s="117">
        <f t="shared" si="19"/>
        <v>18</v>
      </c>
      <c r="Q49" s="117">
        <f t="shared" si="19"/>
        <v>16</v>
      </c>
      <c r="R49" s="117">
        <f t="shared" si="19"/>
        <v>16</v>
      </c>
      <c r="S49" s="117">
        <f t="shared" si="19"/>
        <v>16</v>
      </c>
      <c r="T49" s="117">
        <f t="shared" si="19"/>
        <v>16</v>
      </c>
      <c r="U49" s="117">
        <f t="shared" si="19"/>
        <v>6</v>
      </c>
      <c r="V49" s="117">
        <f t="shared" si="19"/>
        <v>220</v>
      </c>
      <c r="W49" s="54" t="s">
        <v>95</v>
      </c>
      <c r="X49" s="342" t="s">
        <v>95</v>
      </c>
      <c r="Y49" s="22">
        <f aca="true" t="shared" si="20" ref="Y49:AW49">Y51+Y54+Y55</f>
        <v>6</v>
      </c>
      <c r="Z49" s="369">
        <f t="shared" si="20"/>
        <v>8</v>
      </c>
      <c r="AA49" s="369">
        <f t="shared" si="20"/>
        <v>6</v>
      </c>
      <c r="AB49" s="369">
        <f t="shared" si="20"/>
        <v>8</v>
      </c>
      <c r="AC49" s="369">
        <f t="shared" si="20"/>
        <v>6</v>
      </c>
      <c r="AD49" s="369">
        <f t="shared" si="20"/>
        <v>6</v>
      </c>
      <c r="AE49" s="369">
        <f t="shared" si="20"/>
        <v>8</v>
      </c>
      <c r="AF49" s="369">
        <f t="shared" si="20"/>
        <v>0</v>
      </c>
      <c r="AG49" s="369">
        <f t="shared" si="20"/>
        <v>0</v>
      </c>
      <c r="AH49" s="369">
        <f t="shared" si="20"/>
        <v>0</v>
      </c>
      <c r="AI49" s="369">
        <f t="shared" si="20"/>
        <v>0</v>
      </c>
      <c r="AJ49" s="369">
        <f t="shared" si="20"/>
        <v>0</v>
      </c>
      <c r="AK49" s="369">
        <f t="shared" si="20"/>
        <v>18</v>
      </c>
      <c r="AL49" s="395">
        <f t="shared" si="20"/>
        <v>18</v>
      </c>
      <c r="AM49" s="369">
        <v>36</v>
      </c>
      <c r="AN49" s="369">
        <v>36</v>
      </c>
      <c r="AO49" s="369">
        <v>36</v>
      </c>
      <c r="AP49" s="369">
        <v>36</v>
      </c>
      <c r="AQ49" s="369">
        <v>0</v>
      </c>
      <c r="AR49" s="369">
        <v>0</v>
      </c>
      <c r="AS49" s="369">
        <v>0</v>
      </c>
      <c r="AT49" s="369">
        <v>0</v>
      </c>
      <c r="AU49" s="369">
        <v>0</v>
      </c>
      <c r="AV49" s="369">
        <v>0</v>
      </c>
      <c r="AW49" s="369">
        <f t="shared" si="20"/>
        <v>84</v>
      </c>
      <c r="AX49" s="370" t="s">
        <v>122</v>
      </c>
      <c r="AY49" s="370" t="s">
        <v>122</v>
      </c>
      <c r="AZ49" s="370" t="s">
        <v>122</v>
      </c>
      <c r="BA49" s="370" t="s">
        <v>122</v>
      </c>
      <c r="BB49" s="370" t="s">
        <v>122</v>
      </c>
      <c r="BC49" s="370" t="s">
        <v>122</v>
      </c>
      <c r="BD49" s="370" t="s">
        <v>122</v>
      </c>
      <c r="BE49" s="370" t="s">
        <v>122</v>
      </c>
      <c r="BF49" s="370" t="s">
        <v>122</v>
      </c>
      <c r="BG49" s="371">
        <f t="shared" si="18"/>
        <v>304</v>
      </c>
    </row>
    <row r="50" spans="1:59" ht="21" customHeight="1" thickBot="1">
      <c r="A50" s="326"/>
      <c r="B50" s="437"/>
      <c r="C50" s="654"/>
      <c r="D50" s="372" t="s">
        <v>45</v>
      </c>
      <c r="E50" s="373">
        <f aca="true" t="shared" si="21" ref="E50:V50">E52</f>
        <v>6</v>
      </c>
      <c r="F50" s="373">
        <f t="shared" si="21"/>
        <v>6</v>
      </c>
      <c r="G50" s="373">
        <f t="shared" si="21"/>
        <v>6</v>
      </c>
      <c r="H50" s="373">
        <f t="shared" si="21"/>
        <v>6</v>
      </c>
      <c r="I50" s="373">
        <f t="shared" si="21"/>
        <v>6</v>
      </c>
      <c r="J50" s="373">
        <f t="shared" si="21"/>
        <v>6</v>
      </c>
      <c r="K50" s="373">
        <f t="shared" si="21"/>
        <v>6</v>
      </c>
      <c r="L50" s="373">
        <f t="shared" si="21"/>
        <v>6</v>
      </c>
      <c r="M50" s="373">
        <f t="shared" si="21"/>
        <v>6</v>
      </c>
      <c r="N50" s="373">
        <f t="shared" si="21"/>
        <v>6</v>
      </c>
      <c r="O50" s="373">
        <f t="shared" si="21"/>
        <v>3</v>
      </c>
      <c r="P50" s="373">
        <f t="shared" si="21"/>
        <v>6</v>
      </c>
      <c r="Q50" s="373">
        <f t="shared" si="21"/>
        <v>6</v>
      </c>
      <c r="R50" s="373">
        <f t="shared" si="21"/>
        <v>6</v>
      </c>
      <c r="S50" s="373">
        <f t="shared" si="21"/>
        <v>6</v>
      </c>
      <c r="T50" s="373">
        <f t="shared" si="21"/>
        <v>2</v>
      </c>
      <c r="U50" s="373">
        <f t="shared" si="21"/>
        <v>2</v>
      </c>
      <c r="V50" s="373">
        <f t="shared" si="21"/>
        <v>91</v>
      </c>
      <c r="W50" s="54" t="s">
        <v>95</v>
      </c>
      <c r="X50" s="342" t="s">
        <v>95</v>
      </c>
      <c r="Y50" s="22">
        <f aca="true" t="shared" si="22" ref="Y50:AW50">Y52</f>
        <v>3</v>
      </c>
      <c r="Z50" s="374">
        <f t="shared" si="22"/>
        <v>4</v>
      </c>
      <c r="AA50" s="374">
        <f t="shared" si="22"/>
        <v>3</v>
      </c>
      <c r="AB50" s="374">
        <f t="shared" si="22"/>
        <v>4</v>
      </c>
      <c r="AC50" s="374">
        <f t="shared" si="22"/>
        <v>3</v>
      </c>
      <c r="AD50" s="374">
        <f t="shared" si="22"/>
        <v>3</v>
      </c>
      <c r="AE50" s="374">
        <f t="shared" si="22"/>
        <v>4</v>
      </c>
      <c r="AF50" s="374">
        <f t="shared" si="22"/>
        <v>0</v>
      </c>
      <c r="AG50" s="374">
        <f t="shared" si="22"/>
        <v>0</v>
      </c>
      <c r="AH50" s="374">
        <f t="shared" si="22"/>
        <v>0</v>
      </c>
      <c r="AI50" s="374">
        <f t="shared" si="22"/>
        <v>0</v>
      </c>
      <c r="AJ50" s="374">
        <f t="shared" si="22"/>
        <v>0</v>
      </c>
      <c r="AK50" s="374">
        <f t="shared" si="22"/>
        <v>0</v>
      </c>
      <c r="AL50" s="374">
        <f t="shared" si="22"/>
        <v>0</v>
      </c>
      <c r="AM50" s="374">
        <v>0</v>
      </c>
      <c r="AN50" s="374">
        <v>0</v>
      </c>
      <c r="AO50" s="374">
        <v>0</v>
      </c>
      <c r="AP50" s="374">
        <v>0</v>
      </c>
      <c r="AQ50" s="374">
        <v>0</v>
      </c>
      <c r="AR50" s="374">
        <v>0</v>
      </c>
      <c r="AS50" s="374">
        <v>0</v>
      </c>
      <c r="AT50" s="374">
        <v>0</v>
      </c>
      <c r="AU50" s="374">
        <v>0</v>
      </c>
      <c r="AV50" s="374">
        <v>0</v>
      </c>
      <c r="AW50" s="374">
        <f t="shared" si="22"/>
        <v>24</v>
      </c>
      <c r="AX50" s="370" t="s">
        <v>122</v>
      </c>
      <c r="AY50" s="370" t="s">
        <v>122</v>
      </c>
      <c r="AZ50" s="370" t="s">
        <v>122</v>
      </c>
      <c r="BA50" s="370" t="s">
        <v>122</v>
      </c>
      <c r="BB50" s="370" t="s">
        <v>122</v>
      </c>
      <c r="BC50" s="370" t="s">
        <v>122</v>
      </c>
      <c r="BD50" s="370" t="s">
        <v>122</v>
      </c>
      <c r="BE50" s="370" t="s">
        <v>122</v>
      </c>
      <c r="BF50" s="370" t="s">
        <v>122</v>
      </c>
      <c r="BG50" s="375">
        <f t="shared" si="18"/>
        <v>115</v>
      </c>
    </row>
    <row r="51" spans="1:59" ht="18" customHeight="1" thickBot="1">
      <c r="A51" s="438"/>
      <c r="B51" s="655" t="s">
        <v>147</v>
      </c>
      <c r="C51" s="658" t="s">
        <v>148</v>
      </c>
      <c r="D51" s="101" t="s">
        <v>44</v>
      </c>
      <c r="E51" s="55">
        <v>12</v>
      </c>
      <c r="F51" s="47">
        <v>12</v>
      </c>
      <c r="G51" s="47">
        <v>12</v>
      </c>
      <c r="H51" s="47">
        <v>12</v>
      </c>
      <c r="I51" s="47">
        <v>12</v>
      </c>
      <c r="J51" s="47">
        <v>12</v>
      </c>
      <c r="K51" s="47">
        <v>12</v>
      </c>
      <c r="L51" s="47">
        <v>12</v>
      </c>
      <c r="M51" s="47">
        <v>12</v>
      </c>
      <c r="N51" s="47">
        <v>12</v>
      </c>
      <c r="O51" s="47">
        <v>6</v>
      </c>
      <c r="P51" s="47">
        <v>12</v>
      </c>
      <c r="Q51" s="47">
        <v>10</v>
      </c>
      <c r="R51" s="47">
        <v>10</v>
      </c>
      <c r="S51" s="47">
        <v>10</v>
      </c>
      <c r="T51" s="43">
        <v>10</v>
      </c>
      <c r="U51" s="340">
        <v>6</v>
      </c>
      <c r="V51" s="341">
        <f>SUM(E51:U51)</f>
        <v>184</v>
      </c>
      <c r="W51" s="54" t="s">
        <v>95</v>
      </c>
      <c r="X51" s="342" t="s">
        <v>95</v>
      </c>
      <c r="Y51" s="42">
        <v>6</v>
      </c>
      <c r="Z51" s="55">
        <v>8</v>
      </c>
      <c r="AA51" s="47">
        <v>6</v>
      </c>
      <c r="AB51" s="47">
        <v>8</v>
      </c>
      <c r="AC51" s="47">
        <v>6</v>
      </c>
      <c r="AD51" s="47">
        <v>6</v>
      </c>
      <c r="AE51" s="43">
        <v>8</v>
      </c>
      <c r="AF51" s="398"/>
      <c r="AG51" s="344"/>
      <c r="AH51" s="144"/>
      <c r="AI51" s="141"/>
      <c r="AJ51" s="141"/>
      <c r="AK51" s="141"/>
      <c r="AL51" s="345"/>
      <c r="AM51" s="346" t="s">
        <v>119</v>
      </c>
      <c r="AN51" s="346" t="s">
        <v>119</v>
      </c>
      <c r="AO51" s="346" t="s">
        <v>119</v>
      </c>
      <c r="AP51" s="346" t="s">
        <v>119</v>
      </c>
      <c r="AQ51" s="347" t="s">
        <v>120</v>
      </c>
      <c r="AR51" s="347" t="s">
        <v>120</v>
      </c>
      <c r="AS51" s="347" t="s">
        <v>120</v>
      </c>
      <c r="AT51" s="347" t="s">
        <v>120</v>
      </c>
      <c r="AU51" s="209" t="s">
        <v>121</v>
      </c>
      <c r="AV51" s="209" t="s">
        <v>121</v>
      </c>
      <c r="AW51" s="439">
        <f>SUM(Y51:AV51)</f>
        <v>48</v>
      </c>
      <c r="AX51" s="349" t="s">
        <v>122</v>
      </c>
      <c r="AY51" s="349" t="s">
        <v>122</v>
      </c>
      <c r="AZ51" s="349" t="s">
        <v>122</v>
      </c>
      <c r="BA51" s="349" t="s">
        <v>122</v>
      </c>
      <c r="BB51" s="349" t="s">
        <v>122</v>
      </c>
      <c r="BC51" s="349" t="s">
        <v>122</v>
      </c>
      <c r="BD51" s="349" t="s">
        <v>122</v>
      </c>
      <c r="BE51" s="349" t="s">
        <v>122</v>
      </c>
      <c r="BF51" s="349" t="s">
        <v>122</v>
      </c>
      <c r="BG51" s="350">
        <f t="shared" si="18"/>
        <v>232</v>
      </c>
    </row>
    <row r="52" spans="1:59" ht="21.75" customHeight="1" thickBot="1">
      <c r="A52" s="438"/>
      <c r="B52" s="656"/>
      <c r="C52" s="659"/>
      <c r="D52" s="34" t="s">
        <v>45</v>
      </c>
      <c r="E52" s="66">
        <v>6</v>
      </c>
      <c r="F52" s="352">
        <v>6</v>
      </c>
      <c r="G52" s="352">
        <v>6</v>
      </c>
      <c r="H52" s="352">
        <v>6</v>
      </c>
      <c r="I52" s="352">
        <v>6</v>
      </c>
      <c r="J52" s="352">
        <v>6</v>
      </c>
      <c r="K52" s="352">
        <v>6</v>
      </c>
      <c r="L52" s="352">
        <v>6</v>
      </c>
      <c r="M52" s="352">
        <v>6</v>
      </c>
      <c r="N52" s="352">
        <v>6</v>
      </c>
      <c r="O52" s="352">
        <v>3</v>
      </c>
      <c r="P52" s="352">
        <v>6</v>
      </c>
      <c r="Q52" s="352">
        <v>6</v>
      </c>
      <c r="R52" s="352">
        <v>6</v>
      </c>
      <c r="S52" s="352">
        <v>6</v>
      </c>
      <c r="T52" s="390">
        <v>2</v>
      </c>
      <c r="U52" s="351">
        <v>2</v>
      </c>
      <c r="V52" s="391">
        <f>SUM(E52:U52)</f>
        <v>91</v>
      </c>
      <c r="W52" s="54" t="s">
        <v>95</v>
      </c>
      <c r="X52" s="342" t="s">
        <v>95</v>
      </c>
      <c r="Y52" s="352">
        <v>3</v>
      </c>
      <c r="Z52" s="37">
        <v>4</v>
      </c>
      <c r="AA52" s="22">
        <v>3</v>
      </c>
      <c r="AB52" s="22">
        <v>4</v>
      </c>
      <c r="AC52" s="22">
        <v>3</v>
      </c>
      <c r="AD52" s="22">
        <v>3</v>
      </c>
      <c r="AE52" s="63">
        <v>4</v>
      </c>
      <c r="AF52" s="353"/>
      <c r="AG52" s="354"/>
      <c r="AH52" s="145"/>
      <c r="AI52" s="142"/>
      <c r="AJ52" s="142"/>
      <c r="AK52" s="142"/>
      <c r="AL52" s="355"/>
      <c r="AM52" s="346" t="s">
        <v>119</v>
      </c>
      <c r="AN52" s="346" t="s">
        <v>119</v>
      </c>
      <c r="AO52" s="346" t="s">
        <v>119</v>
      </c>
      <c r="AP52" s="346" t="s">
        <v>119</v>
      </c>
      <c r="AQ52" s="347" t="s">
        <v>120</v>
      </c>
      <c r="AR52" s="347" t="s">
        <v>120</v>
      </c>
      <c r="AS52" s="347" t="s">
        <v>120</v>
      </c>
      <c r="AT52" s="347" t="s">
        <v>120</v>
      </c>
      <c r="AU52" s="209" t="s">
        <v>121</v>
      </c>
      <c r="AV52" s="209" t="s">
        <v>121</v>
      </c>
      <c r="AW52" s="172">
        <f>SUM(Y52:AV52)</f>
        <v>24</v>
      </c>
      <c r="AX52" s="349" t="s">
        <v>122</v>
      </c>
      <c r="AY52" s="349" t="s">
        <v>122</v>
      </c>
      <c r="AZ52" s="349" t="s">
        <v>122</v>
      </c>
      <c r="BA52" s="349" t="s">
        <v>122</v>
      </c>
      <c r="BB52" s="349" t="s">
        <v>122</v>
      </c>
      <c r="BC52" s="349" t="s">
        <v>122</v>
      </c>
      <c r="BD52" s="349" t="s">
        <v>122</v>
      </c>
      <c r="BE52" s="349" t="s">
        <v>122</v>
      </c>
      <c r="BF52" s="349" t="s">
        <v>122</v>
      </c>
      <c r="BG52" s="350">
        <f t="shared" si="18"/>
        <v>115</v>
      </c>
    </row>
    <row r="53" spans="1:59" ht="15" customHeight="1" thickBot="1">
      <c r="A53" s="438"/>
      <c r="B53" s="657"/>
      <c r="C53" s="128" t="s">
        <v>100</v>
      </c>
      <c r="D53" s="131"/>
      <c r="E53" s="66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90"/>
      <c r="U53" s="351"/>
      <c r="V53" s="391"/>
      <c r="W53" s="54"/>
      <c r="X53" s="342"/>
      <c r="Y53" s="352"/>
      <c r="Z53" s="37"/>
      <c r="AA53" s="22"/>
      <c r="AB53" s="22"/>
      <c r="AC53" s="22"/>
      <c r="AD53" s="22"/>
      <c r="AE53" s="63"/>
      <c r="AF53" s="440"/>
      <c r="AG53" s="354"/>
      <c r="AH53" s="145"/>
      <c r="AI53" s="142"/>
      <c r="AJ53" s="142"/>
      <c r="AK53" s="142"/>
      <c r="AL53" s="355"/>
      <c r="AM53" s="346"/>
      <c r="AN53" s="346"/>
      <c r="AO53" s="346"/>
      <c r="AP53" s="346"/>
      <c r="AQ53" s="347"/>
      <c r="AR53" s="347"/>
      <c r="AS53" s="347"/>
      <c r="AT53" s="347"/>
      <c r="AU53" s="209"/>
      <c r="AV53" s="209"/>
      <c r="AW53" s="172"/>
      <c r="AX53" s="349"/>
      <c r="AY53" s="349"/>
      <c r="AZ53" s="349"/>
      <c r="BA53" s="349"/>
      <c r="BB53" s="349"/>
      <c r="BC53" s="349"/>
      <c r="BD53" s="349"/>
      <c r="BE53" s="349"/>
      <c r="BF53" s="349"/>
      <c r="BG53" s="350"/>
    </row>
    <row r="54" spans="1:59" ht="19.5" customHeight="1" thickBot="1">
      <c r="A54" s="438"/>
      <c r="B54" s="441" t="s">
        <v>149</v>
      </c>
      <c r="C54" s="389" t="s">
        <v>143</v>
      </c>
      <c r="D54" s="407" t="s">
        <v>44</v>
      </c>
      <c r="E54" s="44"/>
      <c r="F54" s="42"/>
      <c r="G54" s="42"/>
      <c r="H54" s="42"/>
      <c r="I54" s="42"/>
      <c r="J54" s="42"/>
      <c r="K54" s="1"/>
      <c r="L54" s="1"/>
      <c r="M54" s="1"/>
      <c r="N54" s="1"/>
      <c r="O54" s="442">
        <v>6</v>
      </c>
      <c r="P54" s="442">
        <v>6</v>
      </c>
      <c r="Q54" s="442">
        <v>6</v>
      </c>
      <c r="R54" s="442">
        <v>6</v>
      </c>
      <c r="S54" s="442">
        <v>6</v>
      </c>
      <c r="T54" s="442">
        <v>6</v>
      </c>
      <c r="U54" s="351"/>
      <c r="V54" s="356">
        <f>SUM(E54:U54)</f>
        <v>36</v>
      </c>
      <c r="W54" s="54" t="s">
        <v>95</v>
      </c>
      <c r="X54" s="342" t="s">
        <v>95</v>
      </c>
      <c r="Y54" s="22"/>
      <c r="Z54" s="37"/>
      <c r="AA54" s="22"/>
      <c r="AB54" s="22"/>
      <c r="AC54" s="22"/>
      <c r="AD54" s="22"/>
      <c r="AE54" s="63"/>
      <c r="AF54" s="36"/>
      <c r="AG54" s="443"/>
      <c r="AH54" s="37"/>
      <c r="AI54" s="22"/>
      <c r="AJ54" s="22"/>
      <c r="AK54" s="22"/>
      <c r="AL54" s="22"/>
      <c r="AM54" s="370" t="s">
        <v>119</v>
      </c>
      <c r="AN54" s="370" t="s">
        <v>119</v>
      </c>
      <c r="AO54" s="370" t="s">
        <v>119</v>
      </c>
      <c r="AP54" s="370" t="s">
        <v>119</v>
      </c>
      <c r="AQ54" s="444" t="s">
        <v>120</v>
      </c>
      <c r="AR54" s="444" t="s">
        <v>120</v>
      </c>
      <c r="AS54" s="444" t="s">
        <v>120</v>
      </c>
      <c r="AT54" s="444" t="s">
        <v>120</v>
      </c>
      <c r="AU54" s="370" t="s">
        <v>121</v>
      </c>
      <c r="AV54" s="370" t="s">
        <v>121</v>
      </c>
      <c r="AW54" s="443"/>
      <c r="AX54" s="370" t="s">
        <v>122</v>
      </c>
      <c r="AY54" s="370" t="s">
        <v>122</v>
      </c>
      <c r="AZ54" s="370" t="s">
        <v>122</v>
      </c>
      <c r="BA54" s="370" t="s">
        <v>122</v>
      </c>
      <c r="BB54" s="370" t="s">
        <v>122</v>
      </c>
      <c r="BC54" s="370" t="s">
        <v>122</v>
      </c>
      <c r="BD54" s="370" t="s">
        <v>122</v>
      </c>
      <c r="BE54" s="370" t="s">
        <v>122</v>
      </c>
      <c r="BF54" s="370" t="s">
        <v>122</v>
      </c>
      <c r="BG54" s="445">
        <f>V54+AW54</f>
        <v>36</v>
      </c>
    </row>
    <row r="55" spans="1:59" ht="24.75" customHeight="1" thickBot="1">
      <c r="A55" s="438"/>
      <c r="B55" s="446" t="s">
        <v>150</v>
      </c>
      <c r="C55" s="447" t="s">
        <v>145</v>
      </c>
      <c r="D55" s="448" t="s">
        <v>44</v>
      </c>
      <c r="E55" s="449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1"/>
      <c r="U55" s="358"/>
      <c r="V55" s="452">
        <f>SUM(E55:U55)</f>
        <v>0</v>
      </c>
      <c r="W55" s="54" t="s">
        <v>95</v>
      </c>
      <c r="X55" s="342" t="s">
        <v>95</v>
      </c>
      <c r="Y55" s="22"/>
      <c r="Z55" s="374"/>
      <c r="AA55" s="453"/>
      <c r="AB55" s="453"/>
      <c r="AC55" s="453"/>
      <c r="AD55" s="453"/>
      <c r="AE55" s="454"/>
      <c r="AF55" s="455"/>
      <c r="AG55" s="456"/>
      <c r="AH55" s="374"/>
      <c r="AI55" s="453"/>
      <c r="AJ55" s="453"/>
      <c r="AK55" s="453">
        <v>18</v>
      </c>
      <c r="AL55" s="453">
        <v>18</v>
      </c>
      <c r="AM55" s="370" t="s">
        <v>119</v>
      </c>
      <c r="AN55" s="370" t="s">
        <v>119</v>
      </c>
      <c r="AO55" s="370" t="s">
        <v>119</v>
      </c>
      <c r="AP55" s="370" t="s">
        <v>119</v>
      </c>
      <c r="AQ55" s="444" t="s">
        <v>120</v>
      </c>
      <c r="AR55" s="444" t="s">
        <v>120</v>
      </c>
      <c r="AS55" s="444" t="s">
        <v>120</v>
      </c>
      <c r="AT55" s="444" t="s">
        <v>120</v>
      </c>
      <c r="AU55" s="370" t="s">
        <v>121</v>
      </c>
      <c r="AV55" s="370" t="s">
        <v>121</v>
      </c>
      <c r="AW55" s="457">
        <f>SUM(Z55:AV55)</f>
        <v>36</v>
      </c>
      <c r="AX55" s="370" t="s">
        <v>122</v>
      </c>
      <c r="AY55" s="370" t="s">
        <v>122</v>
      </c>
      <c r="AZ55" s="370" t="s">
        <v>122</v>
      </c>
      <c r="BA55" s="370" t="s">
        <v>122</v>
      </c>
      <c r="BB55" s="370" t="s">
        <v>122</v>
      </c>
      <c r="BC55" s="370" t="s">
        <v>122</v>
      </c>
      <c r="BD55" s="370" t="s">
        <v>122</v>
      </c>
      <c r="BE55" s="370" t="s">
        <v>122</v>
      </c>
      <c r="BF55" s="370" t="s">
        <v>122</v>
      </c>
      <c r="BG55" s="445">
        <f>V55+AW55</f>
        <v>36</v>
      </c>
    </row>
    <row r="56" spans="1:59" ht="19.5" customHeight="1" thickBot="1">
      <c r="A56" s="438"/>
      <c r="B56" s="458" t="s">
        <v>151</v>
      </c>
      <c r="C56" s="128" t="s">
        <v>152</v>
      </c>
      <c r="D56" s="459" t="s">
        <v>44</v>
      </c>
      <c r="E56" s="460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3">
        <f>SUM(E56:U56)</f>
        <v>0</v>
      </c>
      <c r="W56" s="54" t="s">
        <v>95</v>
      </c>
      <c r="X56" s="342" t="s">
        <v>95</v>
      </c>
      <c r="Y56" s="22"/>
      <c r="Z56" s="462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>
        <v>36</v>
      </c>
      <c r="AN56" s="463">
        <v>36</v>
      </c>
      <c r="AO56" s="463">
        <v>36</v>
      </c>
      <c r="AP56" s="463">
        <v>36</v>
      </c>
      <c r="AQ56" s="463"/>
      <c r="AR56" s="463"/>
      <c r="AS56" s="463"/>
      <c r="AT56" s="463"/>
      <c r="AU56" s="463"/>
      <c r="AV56" s="463"/>
      <c r="AW56" s="370">
        <f>SUM(Z56:AV56)</f>
        <v>144</v>
      </c>
      <c r="AX56" s="370" t="s">
        <v>122</v>
      </c>
      <c r="AY56" s="370" t="s">
        <v>122</v>
      </c>
      <c r="AZ56" s="370" t="s">
        <v>122</v>
      </c>
      <c r="BA56" s="370" t="s">
        <v>122</v>
      </c>
      <c r="BB56" s="370" t="s">
        <v>122</v>
      </c>
      <c r="BC56" s="370" t="s">
        <v>122</v>
      </c>
      <c r="BD56" s="370" t="s">
        <v>122</v>
      </c>
      <c r="BE56" s="370" t="s">
        <v>122</v>
      </c>
      <c r="BF56" s="370" t="s">
        <v>122</v>
      </c>
      <c r="BG56" s="445">
        <f>V56+AW56</f>
        <v>144</v>
      </c>
    </row>
    <row r="57" spans="1:59" ht="15.75" thickBot="1">
      <c r="A57" s="438"/>
      <c r="B57" s="594" t="s">
        <v>40</v>
      </c>
      <c r="C57" s="595"/>
      <c r="D57" s="595"/>
      <c r="E57" s="14">
        <f aca="true" t="shared" si="23" ref="E57:U57">E11+E17</f>
        <v>36</v>
      </c>
      <c r="F57" s="14">
        <f t="shared" si="23"/>
        <v>36</v>
      </c>
      <c r="G57" s="14">
        <f t="shared" si="23"/>
        <v>36</v>
      </c>
      <c r="H57" s="14">
        <f t="shared" si="23"/>
        <v>36</v>
      </c>
      <c r="I57" s="14">
        <f t="shared" si="23"/>
        <v>36</v>
      </c>
      <c r="J57" s="14">
        <f t="shared" si="23"/>
        <v>36</v>
      </c>
      <c r="K57" s="14">
        <f t="shared" si="23"/>
        <v>36</v>
      </c>
      <c r="L57" s="14">
        <f t="shared" si="23"/>
        <v>36</v>
      </c>
      <c r="M57" s="14">
        <f t="shared" si="23"/>
        <v>36</v>
      </c>
      <c r="N57" s="14">
        <f t="shared" si="23"/>
        <v>36</v>
      </c>
      <c r="O57" s="14">
        <f t="shared" si="23"/>
        <v>30</v>
      </c>
      <c r="P57" s="14">
        <f t="shared" si="23"/>
        <v>36</v>
      </c>
      <c r="Q57" s="14">
        <f t="shared" si="23"/>
        <v>36</v>
      </c>
      <c r="R57" s="14">
        <f t="shared" si="23"/>
        <v>36</v>
      </c>
      <c r="S57" s="14">
        <f t="shared" si="23"/>
        <v>36</v>
      </c>
      <c r="T57" s="14">
        <f t="shared" si="23"/>
        <v>30</v>
      </c>
      <c r="U57" s="14">
        <f t="shared" si="23"/>
        <v>24</v>
      </c>
      <c r="V57" s="464">
        <f>SUM(E57:U57)</f>
        <v>588</v>
      </c>
      <c r="W57" s="54" t="s">
        <v>95</v>
      </c>
      <c r="X57" s="342" t="s">
        <v>95</v>
      </c>
      <c r="Y57" s="17">
        <f aca="true" t="shared" si="24" ref="Y57:AL57">Y11+Y17</f>
        <v>36</v>
      </c>
      <c r="Z57" s="315">
        <f t="shared" si="24"/>
        <v>36</v>
      </c>
      <c r="AA57" s="14">
        <f t="shared" si="24"/>
        <v>36</v>
      </c>
      <c r="AB57" s="14">
        <f t="shared" si="24"/>
        <v>36</v>
      </c>
      <c r="AC57" s="14">
        <f t="shared" si="24"/>
        <v>36</v>
      </c>
      <c r="AD57" s="14">
        <f t="shared" si="24"/>
        <v>36</v>
      </c>
      <c r="AE57" s="14">
        <f t="shared" si="24"/>
        <v>36</v>
      </c>
      <c r="AF57" s="14">
        <f t="shared" si="24"/>
        <v>18</v>
      </c>
      <c r="AG57" s="14">
        <f t="shared" si="24"/>
        <v>36</v>
      </c>
      <c r="AH57" s="14">
        <f t="shared" si="24"/>
        <v>36</v>
      </c>
      <c r="AI57" s="14">
        <f t="shared" si="24"/>
        <v>36</v>
      </c>
      <c r="AJ57" s="14">
        <f t="shared" si="24"/>
        <v>36</v>
      </c>
      <c r="AK57" s="14">
        <f t="shared" si="24"/>
        <v>36</v>
      </c>
      <c r="AL57" s="14">
        <f t="shared" si="24"/>
        <v>18</v>
      </c>
      <c r="AM57" s="14">
        <v>36</v>
      </c>
      <c r="AN57" s="14">
        <v>36</v>
      </c>
      <c r="AO57" s="14">
        <v>36</v>
      </c>
      <c r="AP57" s="14">
        <v>36</v>
      </c>
      <c r="AQ57" s="14">
        <f aca="true" t="shared" si="25" ref="AQ57:AV57">AQ11+AQ17</f>
        <v>0</v>
      </c>
      <c r="AR57" s="14">
        <f t="shared" si="25"/>
        <v>0</v>
      </c>
      <c r="AS57" s="14">
        <f t="shared" si="25"/>
        <v>0</v>
      </c>
      <c r="AT57" s="14">
        <f t="shared" si="25"/>
        <v>0</v>
      </c>
      <c r="AU57" s="14">
        <f t="shared" si="25"/>
        <v>0</v>
      </c>
      <c r="AV57" s="14">
        <f t="shared" si="25"/>
        <v>0</v>
      </c>
      <c r="AW57" s="14">
        <f>SUM(Y57:AV57)</f>
        <v>612</v>
      </c>
      <c r="AX57" s="349" t="s">
        <v>122</v>
      </c>
      <c r="AY57" s="349" t="s">
        <v>122</v>
      </c>
      <c r="AZ57" s="349" t="s">
        <v>122</v>
      </c>
      <c r="BA57" s="349" t="s">
        <v>122</v>
      </c>
      <c r="BB57" s="349" t="s">
        <v>122</v>
      </c>
      <c r="BC57" s="349" t="s">
        <v>122</v>
      </c>
      <c r="BD57" s="349" t="s">
        <v>122</v>
      </c>
      <c r="BE57" s="349" t="s">
        <v>122</v>
      </c>
      <c r="BF57" s="349" t="s">
        <v>122</v>
      </c>
      <c r="BG57" s="350">
        <f>V57+AW57</f>
        <v>1200</v>
      </c>
    </row>
    <row r="58" spans="1:59" ht="15.75" thickBot="1">
      <c r="A58" s="438"/>
      <c r="B58" s="217"/>
      <c r="C58" s="218" t="s">
        <v>153</v>
      </c>
      <c r="D58" s="218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6">
        <v>6</v>
      </c>
      <c r="P58" s="465"/>
      <c r="Q58" s="465"/>
      <c r="R58" s="465"/>
      <c r="S58" s="465"/>
      <c r="T58" s="466">
        <v>6</v>
      </c>
      <c r="U58" s="466">
        <v>12</v>
      </c>
      <c r="V58" s="467"/>
      <c r="W58" s="54"/>
      <c r="X58" s="342"/>
      <c r="Y58" s="17"/>
      <c r="Z58" s="465"/>
      <c r="AA58" s="465"/>
      <c r="AB58" s="465"/>
      <c r="AC58" s="465"/>
      <c r="AD58" s="465"/>
      <c r="AE58" s="465"/>
      <c r="AF58" s="465">
        <v>18</v>
      </c>
      <c r="AG58" s="465"/>
      <c r="AH58" s="465"/>
      <c r="AI58" s="465"/>
      <c r="AJ58" s="465"/>
      <c r="AK58" s="465"/>
      <c r="AL58" s="465">
        <v>18</v>
      </c>
      <c r="AM58" s="465"/>
      <c r="AN58" s="465"/>
      <c r="AO58" s="465"/>
      <c r="AP58" s="465"/>
      <c r="AQ58" s="465"/>
      <c r="AR58" s="465"/>
      <c r="AS58" s="465"/>
      <c r="AT58" s="465"/>
      <c r="AU58" s="465"/>
      <c r="AV58" s="465"/>
      <c r="AW58" s="465"/>
      <c r="AX58" s="349"/>
      <c r="AY58" s="349"/>
      <c r="AZ58" s="349"/>
      <c r="BA58" s="349"/>
      <c r="BB58" s="349"/>
      <c r="BC58" s="349"/>
      <c r="BD58" s="349"/>
      <c r="BE58" s="349"/>
      <c r="BF58" s="349"/>
      <c r="BG58" s="350"/>
    </row>
    <row r="59" spans="1:59" ht="15.75" thickBot="1">
      <c r="A59" s="438"/>
      <c r="B59" s="217" t="s">
        <v>154</v>
      </c>
      <c r="C59" s="218"/>
      <c r="D59" s="218"/>
      <c r="E59" s="17">
        <f aca="true" t="shared" si="26" ref="E59:U59">E57+E58</f>
        <v>36</v>
      </c>
      <c r="F59" s="17">
        <f t="shared" si="26"/>
        <v>36</v>
      </c>
      <c r="G59" s="17">
        <f t="shared" si="26"/>
        <v>36</v>
      </c>
      <c r="H59" s="17">
        <f t="shared" si="26"/>
        <v>36</v>
      </c>
      <c r="I59" s="17">
        <f t="shared" si="26"/>
        <v>36</v>
      </c>
      <c r="J59" s="17">
        <f t="shared" si="26"/>
        <v>36</v>
      </c>
      <c r="K59" s="17">
        <f t="shared" si="26"/>
        <v>36</v>
      </c>
      <c r="L59" s="17">
        <f t="shared" si="26"/>
        <v>36</v>
      </c>
      <c r="M59" s="17">
        <f t="shared" si="26"/>
        <v>36</v>
      </c>
      <c r="N59" s="17">
        <f t="shared" si="26"/>
        <v>36</v>
      </c>
      <c r="O59" s="17">
        <f t="shared" si="26"/>
        <v>36</v>
      </c>
      <c r="P59" s="17">
        <f t="shared" si="26"/>
        <v>36</v>
      </c>
      <c r="Q59" s="17">
        <f t="shared" si="26"/>
        <v>36</v>
      </c>
      <c r="R59" s="17">
        <f t="shared" si="26"/>
        <v>36</v>
      </c>
      <c r="S59" s="17">
        <f t="shared" si="26"/>
        <v>36</v>
      </c>
      <c r="T59" s="17">
        <f t="shared" si="26"/>
        <v>36</v>
      </c>
      <c r="U59" s="17">
        <f t="shared" si="26"/>
        <v>36</v>
      </c>
      <c r="V59" s="17">
        <f>SUM(E59:U59)</f>
        <v>612</v>
      </c>
      <c r="W59" s="54"/>
      <c r="X59" s="342"/>
      <c r="Y59" s="17">
        <f>Y57+Y58</f>
        <v>36</v>
      </c>
      <c r="Z59" s="465">
        <f aca="true" t="shared" si="27" ref="Z59:AW59">Z57+Z58</f>
        <v>36</v>
      </c>
      <c r="AA59" s="465">
        <f t="shared" si="27"/>
        <v>36</v>
      </c>
      <c r="AB59" s="465">
        <f t="shared" si="27"/>
        <v>36</v>
      </c>
      <c r="AC59" s="465">
        <f t="shared" si="27"/>
        <v>36</v>
      </c>
      <c r="AD59" s="465">
        <f t="shared" si="27"/>
        <v>36</v>
      </c>
      <c r="AE59" s="465">
        <f t="shared" si="27"/>
        <v>36</v>
      </c>
      <c r="AF59" s="465">
        <f t="shared" si="27"/>
        <v>36</v>
      </c>
      <c r="AG59" s="465">
        <f t="shared" si="27"/>
        <v>36</v>
      </c>
      <c r="AH59" s="465">
        <f t="shared" si="27"/>
        <v>36</v>
      </c>
      <c r="AI59" s="465">
        <f t="shared" si="27"/>
        <v>36</v>
      </c>
      <c r="AJ59" s="465">
        <f t="shared" si="27"/>
        <v>36</v>
      </c>
      <c r="AK59" s="465">
        <f t="shared" si="27"/>
        <v>36</v>
      </c>
      <c r="AL59" s="465">
        <f t="shared" si="27"/>
        <v>36</v>
      </c>
      <c r="AM59" s="465">
        <f t="shared" si="27"/>
        <v>36</v>
      </c>
      <c r="AN59" s="465">
        <f t="shared" si="27"/>
        <v>36</v>
      </c>
      <c r="AO59" s="465">
        <f t="shared" si="27"/>
        <v>36</v>
      </c>
      <c r="AP59" s="465">
        <f t="shared" si="27"/>
        <v>36</v>
      </c>
      <c r="AQ59" s="465">
        <f t="shared" si="27"/>
        <v>0</v>
      </c>
      <c r="AR59" s="465">
        <f t="shared" si="27"/>
        <v>0</v>
      </c>
      <c r="AS59" s="465">
        <f t="shared" si="27"/>
        <v>0</v>
      </c>
      <c r="AT59" s="465">
        <f t="shared" si="27"/>
        <v>0</v>
      </c>
      <c r="AU59" s="465">
        <f t="shared" si="27"/>
        <v>0</v>
      </c>
      <c r="AV59" s="465">
        <f t="shared" si="27"/>
        <v>0</v>
      </c>
      <c r="AW59" s="465">
        <f t="shared" si="27"/>
        <v>612</v>
      </c>
      <c r="AX59" s="349"/>
      <c r="AY59" s="349"/>
      <c r="AZ59" s="349"/>
      <c r="BA59" s="349"/>
      <c r="BB59" s="349"/>
      <c r="BC59" s="349"/>
      <c r="BD59" s="349"/>
      <c r="BE59" s="349"/>
      <c r="BF59" s="349"/>
      <c r="BG59" s="350"/>
    </row>
    <row r="60" spans="1:59" ht="15.75" thickBot="1">
      <c r="A60" s="468"/>
      <c r="B60" s="594" t="s">
        <v>41</v>
      </c>
      <c r="C60" s="595"/>
      <c r="D60" s="660"/>
      <c r="E60" s="469">
        <f aca="true" t="shared" si="28" ref="E60:U60">E12+E18</f>
        <v>18</v>
      </c>
      <c r="F60" s="469">
        <f t="shared" si="28"/>
        <v>18</v>
      </c>
      <c r="G60" s="469">
        <f t="shared" si="28"/>
        <v>18</v>
      </c>
      <c r="H60" s="469">
        <f t="shared" si="28"/>
        <v>18</v>
      </c>
      <c r="I60" s="469">
        <f t="shared" si="28"/>
        <v>18</v>
      </c>
      <c r="J60" s="469">
        <f t="shared" si="28"/>
        <v>18</v>
      </c>
      <c r="K60" s="469">
        <f t="shared" si="28"/>
        <v>18</v>
      </c>
      <c r="L60" s="469">
        <f t="shared" si="28"/>
        <v>18</v>
      </c>
      <c r="M60" s="469">
        <f t="shared" si="28"/>
        <v>18</v>
      </c>
      <c r="N60" s="469">
        <f t="shared" si="28"/>
        <v>18</v>
      </c>
      <c r="O60" s="469">
        <f t="shared" si="28"/>
        <v>12</v>
      </c>
      <c r="P60" s="469">
        <f t="shared" si="28"/>
        <v>15</v>
      </c>
      <c r="Q60" s="469">
        <f t="shared" si="28"/>
        <v>15</v>
      </c>
      <c r="R60" s="469">
        <f t="shared" si="28"/>
        <v>15</v>
      </c>
      <c r="S60" s="469">
        <f t="shared" si="28"/>
        <v>15</v>
      </c>
      <c r="T60" s="469">
        <f t="shared" si="28"/>
        <v>12</v>
      </c>
      <c r="U60" s="469">
        <f t="shared" si="28"/>
        <v>12</v>
      </c>
      <c r="V60" s="470">
        <f>SUM(E60:U60)</f>
        <v>276</v>
      </c>
      <c r="W60" s="54" t="s">
        <v>95</v>
      </c>
      <c r="X60" s="342" t="s">
        <v>95</v>
      </c>
      <c r="Y60" s="17">
        <f>Y12+Y20+Y41</f>
        <v>15</v>
      </c>
      <c r="Z60" s="465">
        <f aca="true" t="shared" si="29" ref="Z60:AF60">Z12+Z20+Z41</f>
        <v>15</v>
      </c>
      <c r="AA60" s="469">
        <f t="shared" si="29"/>
        <v>15</v>
      </c>
      <c r="AB60" s="469">
        <f t="shared" si="29"/>
        <v>15</v>
      </c>
      <c r="AC60" s="469">
        <f t="shared" si="29"/>
        <v>15</v>
      </c>
      <c r="AD60" s="469">
        <f t="shared" si="29"/>
        <v>15</v>
      </c>
      <c r="AE60" s="469">
        <f t="shared" si="29"/>
        <v>15</v>
      </c>
      <c r="AF60" s="469">
        <f t="shared" si="29"/>
        <v>6</v>
      </c>
      <c r="AG60" s="469">
        <f aca="true" t="shared" si="30" ref="AG60:AV60">AG12+AG18</f>
        <v>8</v>
      </c>
      <c r="AH60" s="469">
        <f t="shared" si="30"/>
        <v>7</v>
      </c>
      <c r="AI60" s="469">
        <f t="shared" si="30"/>
        <v>0</v>
      </c>
      <c r="AJ60" s="469">
        <f t="shared" si="30"/>
        <v>0</v>
      </c>
      <c r="AK60" s="469">
        <f t="shared" si="30"/>
        <v>0</v>
      </c>
      <c r="AL60" s="469">
        <f t="shared" si="30"/>
        <v>0</v>
      </c>
      <c r="AM60" s="469">
        <f t="shared" si="30"/>
        <v>0</v>
      </c>
      <c r="AN60" s="469">
        <f t="shared" si="30"/>
        <v>0</v>
      </c>
      <c r="AO60" s="469">
        <f t="shared" si="30"/>
        <v>0</v>
      </c>
      <c r="AP60" s="469">
        <f t="shared" si="30"/>
        <v>0</v>
      </c>
      <c r="AQ60" s="469">
        <f t="shared" si="30"/>
        <v>0</v>
      </c>
      <c r="AR60" s="469">
        <f t="shared" si="30"/>
        <v>0</v>
      </c>
      <c r="AS60" s="469">
        <f t="shared" si="30"/>
        <v>0</v>
      </c>
      <c r="AT60" s="469">
        <f t="shared" si="30"/>
        <v>0</v>
      </c>
      <c r="AU60" s="469">
        <f t="shared" si="30"/>
        <v>0</v>
      </c>
      <c r="AV60" s="469">
        <f t="shared" si="30"/>
        <v>0</v>
      </c>
      <c r="AW60" s="469">
        <f>SUM(Y60:AV60)</f>
        <v>126</v>
      </c>
      <c r="AX60" s="349" t="s">
        <v>122</v>
      </c>
      <c r="AY60" s="349" t="s">
        <v>122</v>
      </c>
      <c r="AZ60" s="349" t="s">
        <v>122</v>
      </c>
      <c r="BA60" s="349" t="s">
        <v>122</v>
      </c>
      <c r="BB60" s="349" t="s">
        <v>122</v>
      </c>
      <c r="BC60" s="349" t="s">
        <v>122</v>
      </c>
      <c r="BD60" s="349" t="s">
        <v>122</v>
      </c>
      <c r="BE60" s="349" t="s">
        <v>122</v>
      </c>
      <c r="BF60" s="349" t="s">
        <v>122</v>
      </c>
      <c r="BG60" s="350">
        <f>V60+AW60</f>
        <v>402</v>
      </c>
    </row>
    <row r="61" spans="1:59" ht="15.75" thickBot="1">
      <c r="A61" s="471"/>
      <c r="B61" s="648" t="s">
        <v>42</v>
      </c>
      <c r="C61" s="649"/>
      <c r="D61" s="650"/>
      <c r="E61" s="469">
        <f aca="true" t="shared" si="31" ref="E61:V61">E57+E60</f>
        <v>54</v>
      </c>
      <c r="F61" s="469">
        <f t="shared" si="31"/>
        <v>54</v>
      </c>
      <c r="G61" s="469">
        <f t="shared" si="31"/>
        <v>54</v>
      </c>
      <c r="H61" s="469">
        <f t="shared" si="31"/>
        <v>54</v>
      </c>
      <c r="I61" s="469">
        <f t="shared" si="31"/>
        <v>54</v>
      </c>
      <c r="J61" s="469">
        <f t="shared" si="31"/>
        <v>54</v>
      </c>
      <c r="K61" s="469">
        <f t="shared" si="31"/>
        <v>54</v>
      </c>
      <c r="L61" s="469">
        <f t="shared" si="31"/>
        <v>54</v>
      </c>
      <c r="M61" s="469">
        <f t="shared" si="31"/>
        <v>54</v>
      </c>
      <c r="N61" s="469">
        <f t="shared" si="31"/>
        <v>54</v>
      </c>
      <c r="O61" s="469">
        <f t="shared" si="31"/>
        <v>42</v>
      </c>
      <c r="P61" s="469">
        <f t="shared" si="31"/>
        <v>51</v>
      </c>
      <c r="Q61" s="469">
        <f t="shared" si="31"/>
        <v>51</v>
      </c>
      <c r="R61" s="469">
        <f t="shared" si="31"/>
        <v>51</v>
      </c>
      <c r="S61" s="469">
        <f t="shared" si="31"/>
        <v>51</v>
      </c>
      <c r="T61" s="469">
        <f t="shared" si="31"/>
        <v>42</v>
      </c>
      <c r="U61" s="469">
        <f t="shared" si="31"/>
        <v>36</v>
      </c>
      <c r="V61" s="470">
        <f t="shared" si="31"/>
        <v>864</v>
      </c>
      <c r="W61" s="54" t="s">
        <v>95</v>
      </c>
      <c r="X61" s="342" t="s">
        <v>95</v>
      </c>
      <c r="Y61" s="17">
        <f aca="true" t="shared" si="32" ref="Y61:AV61">Y57+Y60</f>
        <v>51</v>
      </c>
      <c r="Z61" s="465">
        <f t="shared" si="32"/>
        <v>51</v>
      </c>
      <c r="AA61" s="469">
        <f t="shared" si="32"/>
        <v>51</v>
      </c>
      <c r="AB61" s="469">
        <f t="shared" si="32"/>
        <v>51</v>
      </c>
      <c r="AC61" s="469">
        <f t="shared" si="32"/>
        <v>51</v>
      </c>
      <c r="AD61" s="469">
        <f t="shared" si="32"/>
        <v>51</v>
      </c>
      <c r="AE61" s="469">
        <f t="shared" si="32"/>
        <v>51</v>
      </c>
      <c r="AF61" s="469">
        <f t="shared" si="32"/>
        <v>24</v>
      </c>
      <c r="AG61" s="469">
        <f t="shared" si="32"/>
        <v>44</v>
      </c>
      <c r="AH61" s="469">
        <f t="shared" si="32"/>
        <v>43</v>
      </c>
      <c r="AI61" s="469">
        <f t="shared" si="32"/>
        <v>36</v>
      </c>
      <c r="AJ61" s="469">
        <f t="shared" si="32"/>
        <v>36</v>
      </c>
      <c r="AK61" s="469">
        <f t="shared" si="32"/>
        <v>36</v>
      </c>
      <c r="AL61" s="469">
        <f t="shared" si="32"/>
        <v>18</v>
      </c>
      <c r="AM61" s="469">
        <f t="shared" si="32"/>
        <v>36</v>
      </c>
      <c r="AN61" s="469">
        <f t="shared" si="32"/>
        <v>36</v>
      </c>
      <c r="AO61" s="469">
        <f t="shared" si="32"/>
        <v>36</v>
      </c>
      <c r="AP61" s="469">
        <f t="shared" si="32"/>
        <v>36</v>
      </c>
      <c r="AQ61" s="469">
        <f t="shared" si="32"/>
        <v>0</v>
      </c>
      <c r="AR61" s="469">
        <f t="shared" si="32"/>
        <v>0</v>
      </c>
      <c r="AS61" s="469">
        <f t="shared" si="32"/>
        <v>0</v>
      </c>
      <c r="AT61" s="469">
        <f t="shared" si="32"/>
        <v>0</v>
      </c>
      <c r="AU61" s="469">
        <f t="shared" si="32"/>
        <v>0</v>
      </c>
      <c r="AV61" s="469">
        <f t="shared" si="32"/>
        <v>0</v>
      </c>
      <c r="AW61" s="469">
        <f>SUM(Y61:AV61)</f>
        <v>738</v>
      </c>
      <c r="AX61" s="349" t="s">
        <v>122</v>
      </c>
      <c r="AY61" s="349" t="s">
        <v>122</v>
      </c>
      <c r="AZ61" s="349" t="s">
        <v>122</v>
      </c>
      <c r="BA61" s="349" t="s">
        <v>122</v>
      </c>
      <c r="BB61" s="349" t="s">
        <v>122</v>
      </c>
      <c r="BC61" s="349" t="s">
        <v>122</v>
      </c>
      <c r="BD61" s="349" t="s">
        <v>122</v>
      </c>
      <c r="BE61" s="349" t="s">
        <v>122</v>
      </c>
      <c r="BF61" s="349" t="s">
        <v>122</v>
      </c>
      <c r="BG61" s="350">
        <f>V61+AW61</f>
        <v>1602</v>
      </c>
    </row>
    <row r="62" spans="5:59" ht="15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6"/>
      <c r="U62" s="26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</row>
  </sheetData>
  <sheetProtection/>
  <mergeCells count="42">
    <mergeCell ref="A1:BG5"/>
    <mergeCell ref="A6:A10"/>
    <mergeCell ref="B6:B10"/>
    <mergeCell ref="C6:C10"/>
    <mergeCell ref="D6:D10"/>
    <mergeCell ref="E7:BG7"/>
    <mergeCell ref="E9:BG9"/>
    <mergeCell ref="B11:B12"/>
    <mergeCell ref="C11:C12"/>
    <mergeCell ref="A13:A40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5"/>
    <mergeCell ref="C23:C24"/>
    <mergeCell ref="B26:B27"/>
    <mergeCell ref="B28:B30"/>
    <mergeCell ref="C28:C29"/>
    <mergeCell ref="B31:B32"/>
    <mergeCell ref="B34:B35"/>
    <mergeCell ref="B36:B37"/>
    <mergeCell ref="C36:C37"/>
    <mergeCell ref="B38:B39"/>
    <mergeCell ref="C38:C39"/>
    <mergeCell ref="B40:B41"/>
    <mergeCell ref="C40:C41"/>
    <mergeCell ref="B42:B43"/>
    <mergeCell ref="C42:C43"/>
    <mergeCell ref="B61:D61"/>
    <mergeCell ref="C44:C45"/>
    <mergeCell ref="C49:C50"/>
    <mergeCell ref="B51:B53"/>
    <mergeCell ref="C51:C52"/>
    <mergeCell ref="B57:D57"/>
    <mergeCell ref="B60:D60"/>
  </mergeCells>
  <conditionalFormatting sqref="AQ13:AT16 AQ21:AT39 AQ44:AT48 AQ51:AT55">
    <cfRule type="expression" priority="1" dxfId="2" stopIfTrue="1">
      <formula>AND($AM$121=1,$AM$44="",$AM$136&lt;&gt;"^")</formula>
    </cfRule>
    <cfRule type="expression" priority="2" dxfId="1" stopIfTrue="1">
      <formula>$AM$136&lt;&gt;"^"</formula>
    </cfRule>
    <cfRule type="expression" priority="3" dxfId="0" stopIfTrue="1">
      <formula>AND($AM$121=1,$AM$44="",$AM$136="^")</formula>
    </cfRule>
  </conditionalFormatting>
  <printOptions/>
  <pageMargins left="0.3937007874015748" right="0" top="0.15748031496062992" bottom="0.15748031496062992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2021-08-30T07:45:41Z</cp:lastPrinted>
  <dcterms:created xsi:type="dcterms:W3CDTF">2012-01-18T05:10:34Z</dcterms:created>
  <dcterms:modified xsi:type="dcterms:W3CDTF">2021-06-07T09:58:30Z</dcterms:modified>
  <cp:category/>
  <cp:version/>
  <cp:contentType/>
  <cp:contentStatus/>
</cp:coreProperties>
</file>