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05" windowHeight="7485" activeTab="2"/>
  </bookViews>
  <sheets>
    <sheet name=" 1 курс 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<sst xmlns="http://schemas.openxmlformats.org/spreadsheetml/2006/main" count="1242" uniqueCount="247">
  <si>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</si>
  <si>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</si>
  <si>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</si>
  <si>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</si>
  <si>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</si>
  <si>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</si>
  <si>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</si>
  <si>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</si>
  <si>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</si>
  <si>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ОГСЭ.02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</si>
  <si>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</si>
  <si>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</si>
  <si>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</si>
  <si>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</si>
  <si>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</si>
  <si>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</si>
  <si>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</si>
  <si>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</si>
  <si>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</si>
  <si>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ОП.05</t>
  </si>
  <si>
    <t>ОП.07</t>
  </si>
  <si>
    <t>ПМ.00</t>
  </si>
  <si>
    <t>Профессиональные модули</t>
  </si>
  <si>
    <t>Всего час.в неделю обязательной учебной нагрузки</t>
  </si>
  <si>
    <t>Всего час.в неделю самостоятельной работы студентов</t>
  </si>
  <si>
    <t>Всего часов в неделю</t>
  </si>
  <si>
    <t>МДК.01.01</t>
  </si>
  <si>
    <t xml:space="preserve">ПМ.01    </t>
  </si>
  <si>
    <t>обязат</t>
  </si>
  <si>
    <t>самост</t>
  </si>
  <si>
    <t xml:space="preserve"> курс</t>
  </si>
  <si>
    <t>МДК 01.02</t>
  </si>
  <si>
    <t>Правовое обеспечение профессиональной деятельности</t>
  </si>
  <si>
    <t>Бухгалтерский учет</t>
  </si>
  <si>
    <t>Организация коммерческой деятельности</t>
  </si>
  <si>
    <t>Организация торговли</t>
  </si>
  <si>
    <t>Теоретические основы товароведения</t>
  </si>
  <si>
    <t>Организация и управление торгово-сбытовой деятельностью</t>
  </si>
  <si>
    <t>ПМ. 03</t>
  </si>
  <si>
    <t>Управление ассортиментом, оценка качества и обеспечение сохраняемости товаров</t>
  </si>
  <si>
    <t>ОП.04</t>
  </si>
  <si>
    <t>МДК. 01.03</t>
  </si>
  <si>
    <t>УП 01</t>
  </si>
  <si>
    <t>Учебная практика</t>
  </si>
  <si>
    <t>ПП.01</t>
  </si>
  <si>
    <t>Производственная практика</t>
  </si>
  <si>
    <t>МДК.03.01</t>
  </si>
  <si>
    <t>МДК 03.02</t>
  </si>
  <si>
    <t>Товароведение продовольственных и непродовольственных товаров</t>
  </si>
  <si>
    <t>ПМ.04</t>
  </si>
  <si>
    <t>МДК 04.01</t>
  </si>
  <si>
    <t>Санитария и гигиена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</si>
  <si>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</si>
  <si>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</si>
  <si>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</si>
  <si>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</si>
  <si>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</si>
  <si>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</si>
  <si>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</si>
  <si>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</si>
  <si>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</si>
  <si>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</si>
  <si>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</si>
  <si>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</si>
  <si>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</si>
  <si>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</si>
  <si>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Документационное обеспечение управления</t>
  </si>
  <si>
    <t>Техническое оснащение торговых организаций  и охрана труда</t>
  </si>
  <si>
    <t>Выполнение работ по профессии продавца продовольственных товаров и продавца непродовольственных товаров</t>
  </si>
  <si>
    <t>МДК 04.02</t>
  </si>
  <si>
    <t>Организация и технология работы магазина</t>
  </si>
  <si>
    <t>УП 04</t>
  </si>
  <si>
    <t>ПП 04</t>
  </si>
  <si>
    <t>второй</t>
  </si>
  <si>
    <t>МДК 04.03</t>
  </si>
  <si>
    <t>Эксплуатация контроль-кассового оборудования</t>
  </si>
  <si>
    <t>ОП. 01</t>
  </si>
  <si>
    <t>Экономика организации</t>
  </si>
  <si>
    <t>ОП.09</t>
  </si>
  <si>
    <t>Безопасность жизнедеятельности</t>
  </si>
  <si>
    <t>экзамены</t>
  </si>
  <si>
    <t>30 дек. -5 января</t>
  </si>
  <si>
    <t xml:space="preserve"> 6 янв - 12 янв</t>
  </si>
  <si>
    <t>2 марта- 8 марта</t>
  </si>
  <si>
    <t>9 марта- 15 марта</t>
  </si>
  <si>
    <t>16 марта - 22 марта</t>
  </si>
  <si>
    <t>23 марта - 29 марта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</si>
  <si>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</si>
  <si>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</si>
  <si>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</si>
  <si>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</si>
  <si>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</si>
  <si>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</si>
  <si>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</si>
  <si>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</si>
  <si>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</si>
  <si>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 июня- 14 июня</t>
  </si>
  <si>
    <t>15 июня - 21 юиня</t>
  </si>
  <si>
    <t>22 июня - 28 июня</t>
  </si>
  <si>
    <t>1семестр</t>
  </si>
  <si>
    <t>2семестр</t>
  </si>
  <si>
    <t>к</t>
  </si>
  <si>
    <t>Курс</t>
  </si>
  <si>
    <t>первый</t>
  </si>
  <si>
    <t>Русский язык</t>
  </si>
  <si>
    <t>Литература</t>
  </si>
  <si>
    <t>Обществознание</t>
  </si>
  <si>
    <t>ОБЖ</t>
  </si>
  <si>
    <t>Астрономия</t>
  </si>
  <si>
    <t>Всего часов в неделю обязательной учебной нагрузки</t>
  </si>
  <si>
    <t>Всего часов в неделю самостоятельной работы студентов</t>
  </si>
  <si>
    <t>1сем</t>
  </si>
  <si>
    <t>2сем</t>
  </si>
  <si>
    <t>*</t>
  </si>
  <si>
    <t>Х</t>
  </si>
  <si>
    <t>D</t>
  </si>
  <si>
    <t>III</t>
  </si>
  <si>
    <t>АУД.01</t>
  </si>
  <si>
    <t>Психология личности и профессиональное самоопределение</t>
  </si>
  <si>
    <t>ОГСЭ.05</t>
  </si>
  <si>
    <t>Социальная адаптация и основы социально-правовых знаний</t>
  </si>
  <si>
    <t>третий</t>
  </si>
  <si>
    <t>ЕН.02</t>
  </si>
  <si>
    <t>Информационные технологии в профессиональной деятельности</t>
  </si>
  <si>
    <t>ОП. 02</t>
  </si>
  <si>
    <t>Статистика</t>
  </si>
  <si>
    <t>ОП.03</t>
  </si>
  <si>
    <t>Менеджмент (по отраслям)</t>
  </si>
  <si>
    <t>ОП.06</t>
  </si>
  <si>
    <t>Логистика</t>
  </si>
  <si>
    <t>ОП.08</t>
  </si>
  <si>
    <t>Стандартизация, метрология и подтверждение соответствия</t>
  </si>
  <si>
    <t>ОП.11</t>
  </si>
  <si>
    <t>1-С: Управление торговлей</t>
  </si>
  <si>
    <t xml:space="preserve">ПМ.02   </t>
  </si>
  <si>
    <t>Организация и проведение экономической и маркетинговой деятельности</t>
  </si>
  <si>
    <t>МДК02.01</t>
  </si>
  <si>
    <t>Финансы, налоги и налогообложение</t>
  </si>
  <si>
    <t>МДК 02.02</t>
  </si>
  <si>
    <t>Анализ финансово-хозяйственной деятельности</t>
  </si>
  <si>
    <t>МДК 02.03</t>
  </si>
  <si>
    <t>Маркетинг</t>
  </si>
  <si>
    <t>УП.03</t>
  </si>
  <si>
    <t>ПП.03</t>
  </si>
  <si>
    <t>итого</t>
  </si>
  <si>
    <t>Базовые предметы</t>
  </si>
  <si>
    <t>БУП. 01</t>
  </si>
  <si>
    <t>БУП. 02</t>
  </si>
  <si>
    <t>БУП. 03</t>
  </si>
  <si>
    <t>БУП. 04</t>
  </si>
  <si>
    <t>БУП. 05</t>
  </si>
  <si>
    <t>БУП. 06</t>
  </si>
  <si>
    <t>БУП. 07</t>
  </si>
  <si>
    <t>БУП. 08</t>
  </si>
  <si>
    <t>БУП. 09</t>
  </si>
  <si>
    <t>Профильные предметы</t>
  </si>
  <si>
    <t>УУП.02</t>
  </si>
  <si>
    <t>УУП.03</t>
  </si>
  <si>
    <t>Родной язык</t>
  </si>
  <si>
    <t>Эжкономика</t>
  </si>
  <si>
    <t>Математика (включая алгебру и начало математического анализа, геометрию)</t>
  </si>
  <si>
    <t>Информатика</t>
  </si>
  <si>
    <t>ЭК.01</t>
  </si>
  <si>
    <t>Проектная деятельность</t>
  </si>
  <si>
    <t>УУП.01</t>
  </si>
  <si>
    <t>1 семестр</t>
  </si>
  <si>
    <t>2 семестр</t>
  </si>
  <si>
    <t>1 сент-7 сент</t>
  </si>
  <si>
    <t>23 сент-28 сент</t>
  </si>
  <si>
    <t>29 сент -5 окт</t>
  </si>
  <si>
    <t>13 окт-19 окт</t>
  </si>
  <si>
    <t>20 окт-26 окт</t>
  </si>
  <si>
    <t>3 нояб - 9 нояб</t>
  </si>
  <si>
    <t>10 нояб- 16 нояб</t>
  </si>
  <si>
    <t>17 нояб-23 нояб</t>
  </si>
  <si>
    <t>24 нояб- 30 нояб</t>
  </si>
  <si>
    <t>8 дек - 14 дек</t>
  </si>
  <si>
    <t>15 дек - 21 дек</t>
  </si>
  <si>
    <t>итого за семестр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</si>
  <si>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</si>
  <si>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</si>
  <si>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</si>
  <si>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</si>
  <si>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</si>
  <si>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</si>
  <si>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16 февр-22 февр</t>
  </si>
  <si>
    <t>23 февр-1 марта</t>
  </si>
  <si>
    <t>2 марта-8 марта</t>
  </si>
  <si>
    <t>8 сент-14 сент</t>
  </si>
  <si>
    <t>15 сент-21 сент</t>
  </si>
  <si>
    <t>6 окт-12 окт</t>
  </si>
  <si>
    <t>1 дек - 7 дек</t>
  </si>
  <si>
    <t>22 дек -28дек</t>
  </si>
  <si>
    <t>9 февр- 15 февр</t>
  </si>
  <si>
    <t>30 марта-5 апр</t>
  </si>
  <si>
    <t>27 окт-2 нояб</t>
  </si>
  <si>
    <t>Элективный курс</t>
  </si>
  <si>
    <t>Календарный учебный график специальность 38.02.04 Коммерция  (по отраслям) 2022-2023 учебный год  13  группа</t>
  </si>
  <si>
    <t>15 сент- 21 сент</t>
  </si>
  <si>
    <t>22 сент-28 сент</t>
  </si>
  <si>
    <t>29 сент-5 окт</t>
  </si>
  <si>
    <t>27 окт- 2 нояб</t>
  </si>
  <si>
    <t>22 дек -  28 дек</t>
  </si>
  <si>
    <t>2 февр - 8 февр</t>
  </si>
  <si>
    <t>23 февр- 1 марта</t>
  </si>
  <si>
    <t>Календарный учебный график  2023-2024 учебный год специальность Коммерция  (по отраслям), 23  группа</t>
  </si>
  <si>
    <t>Календарный учебный график  2024-2025 учебный год   специальность 38.02.04  Коммерция (по отраслям), 33  группа</t>
  </si>
  <si>
    <t>2 сент-7 сент</t>
  </si>
  <si>
    <t>9 сент-14 сент</t>
  </si>
  <si>
    <t>16 сент-21 сент</t>
  </si>
  <si>
    <t>30 сент -5 окт</t>
  </si>
  <si>
    <t>7 окт-12 окт</t>
  </si>
  <si>
    <t>14 окт-19 окт</t>
  </si>
  <si>
    <t>21 окт-26 окт</t>
  </si>
  <si>
    <t>28 окт-2 нояб</t>
  </si>
  <si>
    <t>4 нояб - 9 нояб</t>
  </si>
  <si>
    <t>11 нояб- 16 нояб</t>
  </si>
  <si>
    <t>18 нояб-23 нояб</t>
  </si>
  <si>
    <t>25 нояб- 30 нояб</t>
  </si>
  <si>
    <t>2дек - 7 дек</t>
  </si>
  <si>
    <t>9 дек - 14 дек</t>
  </si>
  <si>
    <t>16 дек - 21 дек</t>
  </si>
  <si>
    <t>23 дек -  28 дек</t>
  </si>
  <si>
    <t xml:space="preserve"> 13 янв - 18 янв</t>
  </si>
  <si>
    <t>20 янв-25 янв</t>
  </si>
  <si>
    <t>27 янв -1 февр</t>
  </si>
  <si>
    <t>3 февр - 8 февр</t>
  </si>
  <si>
    <t>10 февр- 15 февр</t>
  </si>
  <si>
    <t>17 февр-22 февр</t>
  </si>
  <si>
    <t>24 февр-1 марта</t>
  </si>
  <si>
    <t>3 марта-8 марта</t>
  </si>
  <si>
    <t>10 марта- 15 марта</t>
  </si>
  <si>
    <t>17 марта - 22 марта</t>
  </si>
  <si>
    <t>24 марта - 29 марта</t>
  </si>
  <si>
    <t>31 марта -5 апр</t>
  </si>
  <si>
    <t>7 апр- 12 апр</t>
  </si>
  <si>
    <t>14 апр- 19 апр</t>
  </si>
  <si>
    <t>21 апр- 26 апр</t>
  </si>
  <si>
    <t>28 апр - 3 мая</t>
  </si>
  <si>
    <t>5 мая - 10 мая</t>
  </si>
  <si>
    <t>12 мая- 17 мая</t>
  </si>
  <si>
    <t>19 мая- 24 мая</t>
  </si>
  <si>
    <t>26 мая- 31 мая</t>
  </si>
  <si>
    <t>2 июня- 7 июня</t>
  </si>
  <si>
    <t>9 июня- 14 июня</t>
  </si>
  <si>
    <t>16 июня - 21 юиня</t>
  </si>
  <si>
    <t>23 июня - 28 июня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</si>
</sst>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ymbol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medium"/>
    </border>
    <border>
      <left style="thin"/>
      <right/>
      <top>
        <color indexed="63"/>
      </top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textRotation="9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1" fillId="0" borderId="17" xfId="0" applyFont="1" applyFill="1" applyBorder="1" applyAlignment="1">
      <alignment/>
    </xf>
    <xf numFmtId="0" fontId="5" fillId="0" borderId="24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center" textRotation="90"/>
    </xf>
    <xf numFmtId="0" fontId="2" fillId="0" borderId="25" xfId="0" applyFont="1" applyBorder="1" applyAlignment="1">
      <alignment textRotation="90"/>
    </xf>
    <xf numFmtId="0" fontId="2" fillId="0" borderId="25" xfId="0" applyFont="1" applyBorder="1" applyAlignment="1">
      <alignment horizontal="left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5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12" borderId="0" xfId="0" applyFill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3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36" xfId="0" applyFill="1" applyBorder="1" applyAlignment="1">
      <alignment/>
    </xf>
    <xf numFmtId="0" fontId="1" fillId="18" borderId="34" xfId="0" applyFont="1" applyFill="1" applyBorder="1" applyAlignment="1">
      <alignment/>
    </xf>
    <xf numFmtId="0" fontId="1" fillId="18" borderId="33" xfId="0" applyFont="1" applyFill="1" applyBorder="1" applyAlignment="1">
      <alignment/>
    </xf>
    <xf numFmtId="0" fontId="1" fillId="18" borderId="37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Border="1" applyAlignment="1">
      <alignment wrapText="1"/>
    </xf>
    <xf numFmtId="0" fontId="4" fillId="0" borderId="31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27" xfId="0" applyFont="1" applyFill="1" applyBorder="1" applyAlignment="1">
      <alignment horizontal="center" textRotation="9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1" fillId="18" borderId="44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18" borderId="35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4" xfId="0" applyFill="1" applyBorder="1" applyAlignment="1">
      <alignment/>
    </xf>
    <xf numFmtId="0" fontId="1" fillId="18" borderId="33" xfId="0" applyFont="1" applyFill="1" applyBorder="1" applyAlignment="1">
      <alignment/>
    </xf>
    <xf numFmtId="0" fontId="4" fillId="18" borderId="31" xfId="0" applyFont="1" applyFill="1" applyBorder="1" applyAlignment="1">
      <alignment horizontal="left" vertical="top"/>
    </xf>
    <xf numFmtId="0" fontId="0" fillId="18" borderId="34" xfId="0" applyFill="1" applyBorder="1" applyAlignment="1">
      <alignment/>
    </xf>
    <xf numFmtId="0" fontId="0" fillId="18" borderId="33" xfId="0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5" fillId="18" borderId="31" xfId="0" applyFont="1" applyFill="1" applyBorder="1" applyAlignment="1">
      <alignment horizontal="left" vertical="top"/>
    </xf>
    <xf numFmtId="0" fontId="0" fillId="18" borderId="37" xfId="0" applyFill="1" applyBorder="1" applyAlignment="1">
      <alignment/>
    </xf>
    <xf numFmtId="0" fontId="0" fillId="18" borderId="47" xfId="0" applyFill="1" applyBorder="1" applyAlignment="1">
      <alignment/>
    </xf>
    <xf numFmtId="0" fontId="0" fillId="18" borderId="44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48" xfId="0" applyFill="1" applyBorder="1" applyAlignment="1">
      <alignment/>
    </xf>
    <xf numFmtId="0" fontId="5" fillId="0" borderId="49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 wrapText="1"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1" fillId="0" borderId="15" xfId="0" applyFont="1" applyBorder="1" applyAlignment="1">
      <alignment/>
    </xf>
    <xf numFmtId="0" fontId="1" fillId="33" borderId="14" xfId="0" applyFont="1" applyFill="1" applyBorder="1" applyAlignment="1">
      <alignment vertical="center"/>
    </xf>
    <xf numFmtId="0" fontId="11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42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35" xfId="0" applyFill="1" applyBorder="1" applyAlignment="1">
      <alignment/>
    </xf>
    <xf numFmtId="0" fontId="1" fillId="36" borderId="33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42" xfId="0" applyFill="1" applyBorder="1" applyAlignment="1">
      <alignment/>
    </xf>
    <xf numFmtId="0" fontId="1" fillId="18" borderId="34" xfId="0" applyFont="1" applyFill="1" applyBorder="1" applyAlignment="1">
      <alignment vertical="center"/>
    </xf>
    <xf numFmtId="0" fontId="1" fillId="18" borderId="37" xfId="0" applyFont="1" applyFill="1" applyBorder="1" applyAlignment="1">
      <alignment vertical="center"/>
    </xf>
    <xf numFmtId="0" fontId="1" fillId="18" borderId="41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51" xfId="0" applyFont="1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51" xfId="0" applyFill="1" applyBorder="1" applyAlignment="1">
      <alignment/>
    </xf>
    <xf numFmtId="0" fontId="2" fillId="34" borderId="19" xfId="0" applyFont="1" applyFill="1" applyBorder="1" applyAlignment="1">
      <alignment textRotation="90"/>
    </xf>
    <xf numFmtId="0" fontId="1" fillId="34" borderId="37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33" borderId="40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3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9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2" xfId="0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 wrapText="1"/>
    </xf>
    <xf numFmtId="0" fontId="1" fillId="34" borderId="40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0" fillId="34" borderId="1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3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34" xfId="0" applyFont="1" applyFill="1" applyBorder="1" applyAlignment="1">
      <alignment wrapText="1"/>
    </xf>
    <xf numFmtId="0" fontId="0" fillId="9" borderId="39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7" fillId="9" borderId="39" xfId="0" applyFont="1" applyFill="1" applyBorder="1" applyAlignment="1">
      <alignment wrapText="1"/>
    </xf>
    <xf numFmtId="0" fontId="1" fillId="9" borderId="39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0" fillId="15" borderId="39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1" fillId="15" borderId="39" xfId="0" applyFont="1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1" fillId="15" borderId="11" xfId="0" applyFont="1" applyFill="1" applyBorder="1" applyAlignment="1">
      <alignment wrapText="1"/>
    </xf>
    <xf numFmtId="0" fontId="0" fillId="37" borderId="39" xfId="0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 wrapText="1"/>
    </xf>
    <xf numFmtId="0" fontId="0" fillId="15" borderId="39" xfId="0" applyFont="1" applyFill="1" applyBorder="1" applyAlignment="1">
      <alignment wrapText="1"/>
    </xf>
    <xf numFmtId="0" fontId="1" fillId="34" borderId="19" xfId="0" applyFont="1" applyFill="1" applyBorder="1" applyAlignment="1">
      <alignment shrinkToFit="1"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11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1" fillId="36" borderId="44" xfId="0" applyFont="1" applyFill="1" applyBorder="1" applyAlignment="1">
      <alignment/>
    </xf>
    <xf numFmtId="0" fontId="1" fillId="15" borderId="39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9" borderId="39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7" borderId="21" xfId="0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2" xfId="0" applyBorder="1" applyAlignment="1">
      <alignment wrapText="1"/>
    </xf>
    <xf numFmtId="0" fontId="1" fillId="36" borderId="14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60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2" fillId="34" borderId="23" xfId="0" applyFont="1" applyFill="1" applyBorder="1" applyAlignment="1">
      <alignment wrapText="1"/>
    </xf>
    <xf numFmtId="0" fontId="1" fillId="37" borderId="40" xfId="0" applyFont="1" applyFill="1" applyBorder="1" applyAlignment="1">
      <alignment wrapText="1"/>
    </xf>
    <xf numFmtId="0" fontId="1" fillId="37" borderId="21" xfId="0" applyFont="1" applyFill="1" applyBorder="1" applyAlignment="1">
      <alignment wrapText="1"/>
    </xf>
    <xf numFmtId="0" fontId="0" fillId="37" borderId="40" xfId="0" applyFill="1" applyBorder="1" applyAlignment="1">
      <alignment wrapText="1"/>
    </xf>
    <xf numFmtId="0" fontId="1" fillId="37" borderId="39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33" borderId="0" xfId="0" applyFill="1" applyAlignment="1">
      <alignment/>
    </xf>
    <xf numFmtId="0" fontId="3" fillId="0" borderId="61" xfId="0" applyFont="1" applyBorder="1" applyAlignment="1">
      <alignment horizontal="center" shrinkToFit="1"/>
    </xf>
    <xf numFmtId="0" fontId="2" fillId="0" borderId="27" xfId="0" applyFont="1" applyBorder="1" applyAlignment="1">
      <alignment horizontal="left" textRotation="90"/>
    </xf>
    <xf numFmtId="16" fontId="2" fillId="0" borderId="26" xfId="0" applyNumberFormat="1" applyFont="1" applyBorder="1" applyAlignment="1">
      <alignment textRotation="90"/>
    </xf>
    <xf numFmtId="0" fontId="2" fillId="0" borderId="19" xfId="0" applyFont="1" applyBorder="1" applyAlignment="1">
      <alignment horizontal="center" textRotation="90"/>
    </xf>
    <xf numFmtId="0" fontId="1" fillId="18" borderId="52" xfId="0" applyFont="1" applyFill="1" applyBorder="1" applyAlignment="1">
      <alignment/>
    </xf>
    <xf numFmtId="0" fontId="1" fillId="18" borderId="53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0" fontId="1" fillId="36" borderId="41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1" fillId="18" borderId="41" xfId="0" applyFont="1" applyFill="1" applyBorder="1" applyAlignment="1">
      <alignment vertical="center"/>
    </xf>
    <xf numFmtId="0" fontId="1" fillId="0" borderId="27" xfId="0" applyFont="1" applyBorder="1" applyAlignment="1">
      <alignment shrinkToFit="1"/>
    </xf>
    <xf numFmtId="0" fontId="1" fillId="0" borderId="62" xfId="0" applyFont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0" fillId="38" borderId="39" xfId="0" applyFont="1" applyFill="1" applyBorder="1" applyAlignment="1">
      <alignment/>
    </xf>
    <xf numFmtId="0" fontId="1" fillId="0" borderId="13" xfId="0" applyFont="1" applyBorder="1" applyAlignment="1">
      <alignment shrinkToFit="1"/>
    </xf>
    <xf numFmtId="0" fontId="0" fillId="18" borderId="63" xfId="0" applyFill="1" applyBorder="1" applyAlignment="1">
      <alignment/>
    </xf>
    <xf numFmtId="0" fontId="0" fillId="18" borderId="64" xfId="0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65" xfId="0" applyBorder="1" applyAlignment="1">
      <alignment/>
    </xf>
    <xf numFmtId="0" fontId="0" fillId="18" borderId="31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34" xfId="0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18" borderId="33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64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0" fontId="3" fillId="0" borderId="21" xfId="0" applyFont="1" applyBorder="1" applyAlignment="1">
      <alignment horizontal="center" shrinkToFit="1"/>
    </xf>
    <xf numFmtId="0" fontId="1" fillId="0" borderId="39" xfId="0" applyFont="1" applyBorder="1" applyAlignment="1">
      <alignment shrinkToFit="1"/>
    </xf>
    <xf numFmtId="0" fontId="1" fillId="0" borderId="66" xfId="0" applyFont="1" applyBorder="1" applyAlignment="1">
      <alignment shrinkToFit="1"/>
    </xf>
    <xf numFmtId="0" fontId="1" fillId="0" borderId="63" xfId="0" applyFont="1" applyBorder="1" applyAlignment="1">
      <alignment shrinkToFit="1"/>
    </xf>
    <xf numFmtId="0" fontId="1" fillId="0" borderId="67" xfId="0" applyFont="1" applyBorder="1" applyAlignment="1">
      <alignment shrinkToFit="1"/>
    </xf>
    <xf numFmtId="0" fontId="7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9" borderId="2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90" shrinkToFit="1"/>
    </xf>
    <xf numFmtId="0" fontId="2" fillId="39" borderId="19" xfId="0" applyFont="1" applyFill="1" applyBorder="1" applyAlignment="1">
      <alignment horizontal="center" vertical="center" shrinkToFit="1"/>
    </xf>
    <xf numFmtId="0" fontId="2" fillId="39" borderId="64" xfId="0" applyFont="1" applyFill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39" borderId="27" xfId="0" applyFont="1" applyFill="1" applyBorder="1" applyAlignment="1">
      <alignment horizontal="center" vertical="center" shrinkToFit="1"/>
    </xf>
    <xf numFmtId="0" fontId="2" fillId="39" borderId="25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textRotation="90"/>
    </xf>
    <xf numFmtId="0" fontId="1" fillId="40" borderId="13" xfId="0" applyFont="1" applyFill="1" applyBorder="1" applyAlignment="1">
      <alignment/>
    </xf>
    <xf numFmtId="0" fontId="1" fillId="40" borderId="27" xfId="0" applyFont="1" applyFill="1" applyBorder="1" applyAlignment="1">
      <alignment horizontal="center" vertical="center" shrinkToFit="1"/>
    </xf>
    <xf numFmtId="0" fontId="1" fillId="39" borderId="37" xfId="0" applyFont="1" applyFill="1" applyBorder="1" applyAlignment="1">
      <alignment vertical="center" shrinkToFit="1" readingOrder="1"/>
    </xf>
    <xf numFmtId="0" fontId="1" fillId="39" borderId="47" xfId="0" applyFont="1" applyFill="1" applyBorder="1" applyAlignment="1">
      <alignment horizontal="center" vertical="center" shrinkToFit="1" readingOrder="1"/>
    </xf>
    <xf numFmtId="0" fontId="1" fillId="39" borderId="41" xfId="0" applyFont="1" applyFill="1" applyBorder="1" applyAlignment="1">
      <alignment horizontal="center" vertical="center" shrinkToFit="1"/>
    </xf>
    <xf numFmtId="0" fontId="1" fillId="39" borderId="35" xfId="0" applyFont="1" applyFill="1" applyBorder="1" applyAlignment="1">
      <alignment horizontal="center" vertical="center" shrinkToFit="1"/>
    </xf>
    <xf numFmtId="0" fontId="1" fillId="39" borderId="47" xfId="0" applyFont="1" applyFill="1" applyBorder="1" applyAlignment="1">
      <alignment horizontal="center" vertical="center" shrinkToFit="1"/>
    </xf>
    <xf numFmtId="0" fontId="1" fillId="40" borderId="34" xfId="0" applyFont="1" applyFill="1" applyBorder="1" applyAlignment="1">
      <alignment horizontal="center" vertical="center" shrinkToFit="1"/>
    </xf>
    <xf numFmtId="0" fontId="1" fillId="39" borderId="44" xfId="0" applyFont="1" applyFill="1" applyBorder="1" applyAlignment="1">
      <alignment/>
    </xf>
    <xf numFmtId="0" fontId="1" fillId="39" borderId="48" xfId="0" applyFont="1" applyFill="1" applyBorder="1" applyAlignment="1">
      <alignment horizontal="center" vertical="center" shrinkToFit="1" readingOrder="1"/>
    </xf>
    <xf numFmtId="0" fontId="1" fillId="39" borderId="51" xfId="0" applyFont="1" applyFill="1" applyBorder="1" applyAlignment="1">
      <alignment horizontal="center" vertical="center" shrinkToFit="1"/>
    </xf>
    <xf numFmtId="0" fontId="1" fillId="39" borderId="68" xfId="0" applyFont="1" applyFill="1" applyBorder="1" applyAlignment="1">
      <alignment horizontal="center" vertical="center" shrinkToFit="1"/>
    </xf>
    <xf numFmtId="0" fontId="1" fillId="39" borderId="69" xfId="0" applyFont="1" applyFill="1" applyBorder="1" applyAlignment="1">
      <alignment horizontal="center" vertical="center" shrinkToFit="1"/>
    </xf>
    <xf numFmtId="0" fontId="1" fillId="40" borderId="31" xfId="0" applyFont="1" applyFill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34" borderId="38" xfId="0" applyNumberFormat="1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0" fillId="39" borderId="37" xfId="0" applyFill="1" applyBorder="1" applyAlignment="1">
      <alignment horizontal="center" vertical="center" shrinkToFit="1"/>
    </xf>
    <xf numFmtId="0" fontId="0" fillId="39" borderId="52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39" borderId="55" xfId="0" applyFill="1" applyBorder="1" applyAlignment="1">
      <alignment/>
    </xf>
    <xf numFmtId="0" fontId="0" fillId="39" borderId="35" xfId="0" applyFill="1" applyBorder="1" applyAlignment="1">
      <alignment horizontal="center" vertical="center" shrinkToFit="1" readingOrder="1"/>
    </xf>
    <xf numFmtId="0" fontId="0" fillId="39" borderId="38" xfId="0" applyFill="1" applyBorder="1" applyAlignment="1">
      <alignment horizontal="center" vertical="center" shrinkToFit="1"/>
    </xf>
    <xf numFmtId="0" fontId="0" fillId="39" borderId="39" xfId="0" applyFill="1" applyBorder="1" applyAlignment="1">
      <alignment horizontal="center" vertical="center" shrinkToFit="1"/>
    </xf>
    <xf numFmtId="0" fontId="0" fillId="39" borderId="7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9" borderId="56" xfId="0" applyFill="1" applyBorder="1" applyAlignment="1">
      <alignment horizontal="center" vertical="center" shrinkToFit="1"/>
    </xf>
    <xf numFmtId="0" fontId="0" fillId="39" borderId="57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39" borderId="56" xfId="0" applyFill="1" applyBorder="1" applyAlignment="1">
      <alignment/>
    </xf>
    <xf numFmtId="0" fontId="0" fillId="39" borderId="10" xfId="0" applyFill="1" applyBorder="1" applyAlignment="1">
      <alignment horizontal="center" vertical="center" shrinkToFit="1" readingOrder="1"/>
    </xf>
    <xf numFmtId="0" fontId="0" fillId="39" borderId="17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39" borderId="58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39" borderId="44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1" fillId="40" borderId="10" xfId="0" applyFont="1" applyFill="1" applyBorder="1" applyAlignment="1">
      <alignment/>
    </xf>
    <xf numFmtId="0" fontId="1" fillId="39" borderId="55" xfId="0" applyFont="1" applyFill="1" applyBorder="1" applyAlignment="1">
      <alignment/>
    </xf>
    <xf numFmtId="0" fontId="1" fillId="39" borderId="39" xfId="0" applyFont="1" applyFill="1" applyBorder="1" applyAlignment="1">
      <alignment horizontal="center" vertical="center" shrinkToFit="1" readingOrder="1"/>
    </xf>
    <xf numFmtId="0" fontId="1" fillId="39" borderId="38" xfId="0" applyFont="1" applyFill="1" applyBorder="1" applyAlignment="1">
      <alignment horizontal="center" vertical="center" shrinkToFit="1"/>
    </xf>
    <xf numFmtId="0" fontId="1" fillId="39" borderId="39" xfId="0" applyFont="1" applyFill="1" applyBorder="1" applyAlignment="1">
      <alignment horizontal="center" vertical="center" shrinkToFit="1"/>
    </xf>
    <xf numFmtId="0" fontId="1" fillId="39" borderId="70" xfId="0" applyFont="1" applyFill="1" applyBorder="1" applyAlignment="1">
      <alignment horizontal="center" vertical="center" shrinkToFit="1"/>
    </xf>
    <xf numFmtId="0" fontId="1" fillId="39" borderId="42" xfId="0" applyFont="1" applyFill="1" applyBorder="1" applyAlignment="1">
      <alignment horizontal="center" vertical="center" shrinkToFit="1" readingOrder="1"/>
    </xf>
    <xf numFmtId="0" fontId="1" fillId="39" borderId="42" xfId="0" applyFont="1" applyFill="1" applyBorder="1" applyAlignment="1">
      <alignment horizontal="center" vertical="center" shrinkToFit="1"/>
    </xf>
    <xf numFmtId="0" fontId="1" fillId="39" borderId="48" xfId="0" applyFont="1" applyFill="1" applyBorder="1" applyAlignment="1">
      <alignment horizontal="center" vertical="center" shrinkToFit="1"/>
    </xf>
    <xf numFmtId="0" fontId="1" fillId="40" borderId="33" xfId="0" applyFont="1" applyFill="1" applyBorder="1" applyAlignment="1">
      <alignment horizontal="center" vertical="center" shrinkToFit="1"/>
    </xf>
    <xf numFmtId="0" fontId="0" fillId="34" borderId="39" xfId="0" applyNumberFormat="1" applyFill="1" applyBorder="1" applyAlignment="1">
      <alignment horizontal="center" vertical="center" shrinkToFit="1"/>
    </xf>
    <xf numFmtId="0" fontId="0" fillId="34" borderId="40" xfId="0" applyNumberForma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1" fillId="34" borderId="23" xfId="0" applyFont="1" applyFill="1" applyBorder="1" applyAlignment="1">
      <alignment horizontal="center" vertical="center" shrinkToFit="1"/>
    </xf>
    <xf numFmtId="0" fontId="0" fillId="37" borderId="7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0" fillId="39" borderId="54" xfId="0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 shrinkToFit="1"/>
    </xf>
    <xf numFmtId="0" fontId="0" fillId="39" borderId="6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 shrinkToFit="1" readingOrder="1"/>
    </xf>
    <xf numFmtId="0" fontId="0" fillId="0" borderId="24" xfId="0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39" borderId="13" xfId="0" applyFill="1" applyBorder="1" applyAlignment="1">
      <alignment vertical="center" shrinkToFit="1"/>
    </xf>
    <xf numFmtId="0" fontId="0" fillId="39" borderId="64" xfId="0" applyFill="1" applyBorder="1" applyAlignment="1">
      <alignment vertical="center" shrinkToFit="1"/>
    </xf>
    <xf numFmtId="0" fontId="0" fillId="39" borderId="72" xfId="0" applyFill="1" applyBorder="1" applyAlignment="1">
      <alignment vertical="center" shrinkToFit="1"/>
    </xf>
    <xf numFmtId="0" fontId="0" fillId="39" borderId="73" xfId="0" applyFill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0" fillId="39" borderId="13" xfId="0" applyFont="1" applyFill="1" applyBorder="1" applyAlignment="1">
      <alignment vertical="center" shrinkToFit="1"/>
    </xf>
    <xf numFmtId="0" fontId="0" fillId="39" borderId="64" xfId="0" applyFont="1" applyFill="1" applyBorder="1" applyAlignment="1">
      <alignment vertical="center" shrinkToFit="1"/>
    </xf>
    <xf numFmtId="0" fontId="15" fillId="0" borderId="19" xfId="0" applyFont="1" applyBorder="1" applyAlignment="1">
      <alignment vertical="justify"/>
    </xf>
    <xf numFmtId="0" fontId="15" fillId="0" borderId="72" xfId="0" applyFont="1" applyBorder="1" applyAlignment="1">
      <alignment vertical="justify"/>
    </xf>
    <xf numFmtId="0" fontId="15" fillId="0" borderId="32" xfId="0" applyFont="1" applyBorder="1" applyAlignment="1">
      <alignment vertical="justify"/>
    </xf>
    <xf numFmtId="0" fontId="0" fillId="39" borderId="19" xfId="0" applyFill="1" applyBorder="1" applyAlignment="1">
      <alignment vertical="justify"/>
    </xf>
    <xf numFmtId="0" fontId="0" fillId="0" borderId="19" xfId="0" applyBorder="1" applyAlignment="1">
      <alignment vertical="justify"/>
    </xf>
    <xf numFmtId="0" fontId="0" fillId="39" borderId="19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27" xfId="0" applyFill="1" applyBorder="1" applyAlignment="1">
      <alignment/>
    </xf>
    <xf numFmtId="0" fontId="16" fillId="0" borderId="13" xfId="0" applyFont="1" applyBorder="1" applyAlignment="1">
      <alignment/>
    </xf>
    <xf numFmtId="0" fontId="10" fillId="0" borderId="0" xfId="0" applyFont="1" applyAlignment="1">
      <alignment vertical="top"/>
    </xf>
    <xf numFmtId="0" fontId="2" fillId="0" borderId="27" xfId="0" applyFont="1" applyBorder="1" applyAlignment="1">
      <alignment/>
    </xf>
    <xf numFmtId="0" fontId="0" fillId="0" borderId="27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vertical="center" textRotation="255" shrinkToFit="1"/>
    </xf>
    <xf numFmtId="0" fontId="0" fillId="0" borderId="26" xfId="0" applyBorder="1" applyAlignment="1">
      <alignment shrinkToFit="1"/>
    </xf>
    <xf numFmtId="0" fontId="0" fillId="0" borderId="72" xfId="0" applyBorder="1" applyAlignment="1">
      <alignment shrinkToFit="1"/>
    </xf>
    <xf numFmtId="0" fontId="2" fillId="10" borderId="74" xfId="0" applyFont="1" applyFill="1" applyBorder="1" applyAlignment="1">
      <alignment horizontal="center" vertical="center" shrinkToFit="1"/>
    </xf>
    <xf numFmtId="0" fontId="2" fillId="10" borderId="75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18" borderId="79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8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39" xfId="0" applyFill="1" applyBorder="1" applyAlignment="1">
      <alignment shrinkToFit="1"/>
    </xf>
    <xf numFmtId="49" fontId="17" fillId="35" borderId="35" xfId="0" applyNumberFormat="1" applyFont="1" applyFill="1" applyBorder="1" applyAlignment="1" applyProtection="1">
      <alignment horizontal="center" vertical="center"/>
      <protection hidden="1"/>
    </xf>
    <xf numFmtId="0" fontId="0" fillId="41" borderId="39" xfId="0" applyFill="1" applyBorder="1" applyAlignment="1">
      <alignment shrinkToFit="1"/>
    </xf>
    <xf numFmtId="0" fontId="0" fillId="0" borderId="79" xfId="0" applyBorder="1" applyAlignment="1">
      <alignment/>
    </xf>
    <xf numFmtId="0" fontId="0" fillId="0" borderId="45" xfId="0" applyBorder="1" applyAlignment="1">
      <alignment/>
    </xf>
    <xf numFmtId="0" fontId="1" fillId="18" borderId="79" xfId="0" applyFont="1" applyFill="1" applyBorder="1" applyAlignment="1">
      <alignment/>
    </xf>
    <xf numFmtId="0" fontId="1" fillId="18" borderId="80" xfId="0" applyFont="1" applyFill="1" applyBorder="1" applyAlignment="1">
      <alignment/>
    </xf>
    <xf numFmtId="0" fontId="0" fillId="11" borderId="39" xfId="0" applyFill="1" applyBorder="1" applyAlignment="1">
      <alignment wrapText="1"/>
    </xf>
    <xf numFmtId="0" fontId="0" fillId="17" borderId="39" xfId="0" applyFill="1" applyBorder="1" applyAlignment="1">
      <alignment wrapText="1"/>
    </xf>
    <xf numFmtId="0" fontId="1" fillId="35" borderId="79" xfId="0" applyFont="1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21" xfId="0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6" borderId="79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1" xfId="0" applyFill="1" applyBorder="1" applyAlignment="1">
      <alignment/>
    </xf>
    <xf numFmtId="0" fontId="1" fillId="36" borderId="80" xfId="0" applyFont="1" applyFill="1" applyBorder="1" applyAlignment="1">
      <alignment/>
    </xf>
    <xf numFmtId="0" fontId="0" fillId="34" borderId="79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11" borderId="39" xfId="0" applyFont="1" applyFill="1" applyBorder="1" applyAlignment="1">
      <alignment/>
    </xf>
    <xf numFmtId="0" fontId="1" fillId="17" borderId="3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0" fillId="34" borderId="59" xfId="0" applyFill="1" applyBorder="1" applyAlignment="1">
      <alignment/>
    </xf>
    <xf numFmtId="0" fontId="0" fillId="37" borderId="39" xfId="0" applyFill="1" applyBorder="1" applyAlignment="1">
      <alignment wrapText="1"/>
    </xf>
    <xf numFmtId="0" fontId="35" fillId="33" borderId="39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23" xfId="0" applyFill="1" applyBorder="1" applyAlignment="1">
      <alignment/>
    </xf>
    <xf numFmtId="0" fontId="0" fillId="37" borderId="21" xfId="0" applyFill="1" applyBorder="1" applyAlignment="1">
      <alignment/>
    </xf>
    <xf numFmtId="0" fontId="0" fillId="0" borderId="80" xfId="0" applyBorder="1" applyAlignment="1">
      <alignment/>
    </xf>
    <xf numFmtId="0" fontId="1" fillId="36" borderId="34" xfId="0" applyFont="1" applyFill="1" applyBorder="1" applyAlignment="1">
      <alignment/>
    </xf>
    <xf numFmtId="0" fontId="1" fillId="18" borderId="79" xfId="0" applyFont="1" applyFill="1" applyBorder="1" applyAlignment="1">
      <alignment vertical="center"/>
    </xf>
    <xf numFmtId="0" fontId="1" fillId="18" borderId="80" xfId="0" applyFont="1" applyFill="1" applyBorder="1" applyAlignment="1">
      <alignment vertical="center"/>
    </xf>
    <xf numFmtId="0" fontId="0" fillId="33" borderId="39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1" fontId="0" fillId="41" borderId="10" xfId="0" applyNumberFormat="1" applyFill="1" applyBorder="1" applyAlignment="1">
      <alignment wrapText="1"/>
    </xf>
    <xf numFmtId="1" fontId="0" fillId="11" borderId="10" xfId="0" applyNumberFormat="1" applyFill="1" applyBorder="1" applyAlignment="1">
      <alignment wrapText="1"/>
    </xf>
    <xf numFmtId="1" fontId="0" fillId="17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1" fillId="11" borderId="39" xfId="0" applyFont="1" applyFill="1" applyBorder="1" applyAlignment="1">
      <alignment wrapText="1"/>
    </xf>
    <xf numFmtId="0" fontId="1" fillId="17" borderId="39" xfId="0" applyFont="1" applyFill="1" applyBorder="1" applyAlignment="1">
      <alignment wrapText="1"/>
    </xf>
    <xf numFmtId="0" fontId="0" fillId="41" borderId="40" xfId="0" applyFill="1" applyBorder="1" applyAlignment="1">
      <alignment shrinkToFit="1"/>
    </xf>
    <xf numFmtId="0" fontId="0" fillId="0" borderId="23" xfId="0" applyBorder="1" applyAlignment="1">
      <alignment vertical="center"/>
    </xf>
    <xf numFmtId="0" fontId="1" fillId="11" borderId="10" xfId="0" applyFont="1" applyFill="1" applyBorder="1" applyAlignment="1">
      <alignment wrapText="1"/>
    </xf>
    <xf numFmtId="0" fontId="1" fillId="17" borderId="10" xfId="0" applyFont="1" applyFill="1" applyBorder="1" applyAlignment="1">
      <alignment wrapText="1"/>
    </xf>
    <xf numFmtId="0" fontId="1" fillId="37" borderId="21" xfId="0" applyFont="1" applyFill="1" applyBorder="1" applyAlignment="1">
      <alignment/>
    </xf>
    <xf numFmtId="0" fontId="1" fillId="34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top"/>
    </xf>
    <xf numFmtId="0" fontId="0" fillId="11" borderId="11" xfId="0" applyFont="1" applyFill="1" applyBorder="1" applyAlignment="1">
      <alignment wrapText="1"/>
    </xf>
    <xf numFmtId="0" fontId="0" fillId="17" borderId="11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11" fillId="0" borderId="81" xfId="0" applyFont="1" applyBorder="1" applyAlignment="1">
      <alignment horizontal="left"/>
    </xf>
    <xf numFmtId="0" fontId="0" fillId="0" borderId="24" xfId="0" applyBorder="1" applyAlignment="1">
      <alignment vertical="center"/>
    </xf>
    <xf numFmtId="0" fontId="0" fillId="17" borderId="11" xfId="0" applyFill="1" applyBorder="1" applyAlignment="1">
      <alignment wrapText="1"/>
    </xf>
    <xf numFmtId="0" fontId="18" fillId="0" borderId="34" xfId="0" applyFont="1" applyBorder="1" applyAlignment="1">
      <alignment/>
    </xf>
    <xf numFmtId="0" fontId="11" fillId="0" borderId="79" xfId="0" applyFont="1" applyBorder="1" applyAlignment="1">
      <alignment horizontal="left"/>
    </xf>
    <xf numFmtId="0" fontId="0" fillId="34" borderId="41" xfId="0" applyFill="1" applyBorder="1" applyAlignment="1">
      <alignment/>
    </xf>
    <xf numFmtId="0" fontId="0" fillId="34" borderId="34" xfId="0" applyFill="1" applyBorder="1" applyAlignment="1">
      <alignment vertical="center"/>
    </xf>
    <xf numFmtId="0" fontId="0" fillId="34" borderId="47" xfId="0" applyFill="1" applyBorder="1" applyAlignment="1">
      <alignment/>
    </xf>
    <xf numFmtId="0" fontId="0" fillId="34" borderId="35" xfId="0" applyFill="1" applyBorder="1" applyAlignment="1">
      <alignment wrapText="1"/>
    </xf>
    <xf numFmtId="0" fontId="0" fillId="41" borderId="35" xfId="0" applyFill="1" applyBorder="1" applyAlignment="1">
      <alignment wrapText="1"/>
    </xf>
    <xf numFmtId="0" fontId="0" fillId="41" borderId="35" xfId="0" applyFont="1" applyFill="1" applyBorder="1" applyAlignment="1">
      <alignment wrapText="1"/>
    </xf>
    <xf numFmtId="0" fontId="0" fillId="17" borderId="35" xfId="0" applyFont="1" applyFill="1" applyBorder="1" applyAlignment="1">
      <alignment wrapText="1"/>
    </xf>
    <xf numFmtId="0" fontId="0" fillId="17" borderId="35" xfId="0" applyFill="1" applyBorder="1" applyAlignment="1">
      <alignment shrinkToFit="1"/>
    </xf>
    <xf numFmtId="0" fontId="0" fillId="41" borderId="35" xfId="0" applyFill="1" applyBorder="1" applyAlignment="1">
      <alignment shrinkToFit="1"/>
    </xf>
    <xf numFmtId="0" fontId="0" fillId="41" borderId="36" xfId="0" applyFill="1" applyBorder="1" applyAlignment="1">
      <alignment shrinkToFit="1"/>
    </xf>
    <xf numFmtId="0" fontId="1" fillId="0" borderId="34" xfId="0" applyFont="1" applyBorder="1" applyAlignment="1">
      <alignment wrapText="1"/>
    </xf>
    <xf numFmtId="0" fontId="18" fillId="0" borderId="3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3" xfId="0" applyFill="1" applyBorder="1" applyAlignment="1">
      <alignment vertical="center"/>
    </xf>
    <xf numFmtId="0" fontId="0" fillId="34" borderId="48" xfId="0" applyFill="1" applyBorder="1" applyAlignment="1">
      <alignment/>
    </xf>
    <xf numFmtId="0" fontId="0" fillId="34" borderId="42" xfId="0" applyFill="1" applyBorder="1" applyAlignment="1">
      <alignment wrapText="1"/>
    </xf>
    <xf numFmtId="0" fontId="0" fillId="33" borderId="42" xfId="0" applyFont="1" applyFill="1" applyBorder="1" applyAlignment="1">
      <alignment wrapText="1"/>
    </xf>
    <xf numFmtId="0" fontId="0" fillId="11" borderId="42" xfId="0" applyFont="1" applyFill="1" applyBorder="1" applyAlignment="1">
      <alignment wrapText="1"/>
    </xf>
    <xf numFmtId="0" fontId="0" fillId="41" borderId="42" xfId="0" applyFont="1" applyFill="1" applyBorder="1" applyAlignment="1">
      <alignment wrapText="1"/>
    </xf>
    <xf numFmtId="0" fontId="0" fillId="17" borderId="68" xfId="0" applyFill="1" applyBorder="1" applyAlignment="1">
      <alignment shrinkToFit="1"/>
    </xf>
    <xf numFmtId="49" fontId="17" fillId="35" borderId="25" xfId="0" applyNumberFormat="1" applyFont="1" applyFill="1" applyBorder="1" applyAlignment="1" applyProtection="1">
      <alignment horizontal="center" vertical="center"/>
      <protection hidden="1"/>
    </xf>
    <xf numFmtId="0" fontId="0" fillId="41" borderId="68" xfId="0" applyFill="1" applyBorder="1" applyAlignment="1">
      <alignment shrinkToFit="1"/>
    </xf>
    <xf numFmtId="0" fontId="0" fillId="41" borderId="82" xfId="0" applyFill="1" applyBorder="1" applyAlignment="1">
      <alignment shrinkToFit="1"/>
    </xf>
    <xf numFmtId="0" fontId="1" fillId="0" borderId="33" xfId="0" applyFont="1" applyBorder="1" applyAlignment="1">
      <alignment wrapText="1"/>
    </xf>
    <xf numFmtId="0" fontId="1" fillId="0" borderId="76" xfId="0" applyFont="1" applyBorder="1" applyAlignment="1">
      <alignment shrinkToFit="1"/>
    </xf>
    <xf numFmtId="0" fontId="1" fillId="34" borderId="74" xfId="0" applyFont="1" applyFill="1" applyBorder="1" applyAlignment="1">
      <alignment/>
    </xf>
    <xf numFmtId="0" fontId="1" fillId="34" borderId="75" xfId="0" applyFont="1" applyFill="1" applyBorder="1" applyAlignment="1">
      <alignment/>
    </xf>
    <xf numFmtId="0" fontId="1" fillId="0" borderId="74" xfId="0" applyFont="1" applyBorder="1" applyAlignment="1">
      <alignment shrinkToFit="1"/>
    </xf>
    <xf numFmtId="0" fontId="1" fillId="34" borderId="76" xfId="0" applyFont="1" applyFill="1" applyBorder="1" applyAlignment="1">
      <alignment/>
    </xf>
    <xf numFmtId="0" fontId="1" fillId="34" borderId="77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33" borderId="10" xfId="0" applyFont="1" applyFill="1" applyBorder="1" applyAlignment="1">
      <alignment shrinkToFit="1"/>
    </xf>
    <xf numFmtId="0" fontId="1" fillId="0" borderId="64" xfId="0" applyFont="1" applyFill="1" applyBorder="1" applyAlignment="1">
      <alignment/>
    </xf>
    <xf numFmtId="0" fontId="1" fillId="34" borderId="67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5" fillId="0" borderId="27" xfId="0" applyFont="1" applyBorder="1" applyAlignment="1">
      <alignment vertical="justify"/>
    </xf>
    <xf numFmtId="0" fontId="15" fillId="0" borderId="19" xfId="0" applyFont="1" applyBorder="1" applyAlignment="1">
      <alignment horizontal="center" vertical="justify"/>
    </xf>
    <xf numFmtId="0" fontId="1" fillId="0" borderId="64" xfId="0" applyFont="1" applyBorder="1" applyAlignment="1">
      <alignment vertical="justify"/>
    </xf>
    <xf numFmtId="0" fontId="0" fillId="34" borderId="18" xfId="0" applyNumberFormat="1" applyFill="1" applyBorder="1" applyAlignment="1">
      <alignment horizontal="center" vertical="center" shrinkToFit="1"/>
    </xf>
    <xf numFmtId="0" fontId="1" fillId="34" borderId="24" xfId="0" applyFont="1" applyFill="1" applyBorder="1" applyAlignment="1">
      <alignment horizontal="center" vertical="center" shrinkToFit="1"/>
    </xf>
    <xf numFmtId="0" fontId="0" fillId="39" borderId="11" xfId="0" applyFill="1" applyBorder="1" applyAlignment="1">
      <alignment/>
    </xf>
    <xf numFmtId="0" fontId="9" fillId="0" borderId="67" xfId="0" applyFont="1" applyBorder="1" applyAlignment="1">
      <alignment vertical="top"/>
    </xf>
    <xf numFmtId="0" fontId="0" fillId="34" borderId="45" xfId="0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 wrapText="1"/>
    </xf>
    <xf numFmtId="0" fontId="0" fillId="34" borderId="66" xfId="0" applyFill="1" applyBorder="1" applyAlignment="1">
      <alignment horizontal="center" vertical="center" shrinkToFit="1"/>
    </xf>
    <xf numFmtId="0" fontId="0" fillId="34" borderId="83" xfId="0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0" fillId="39" borderId="20" xfId="0" applyFill="1" applyBorder="1" applyAlignment="1">
      <alignment horizontal="center" vertical="center" shrinkToFit="1"/>
    </xf>
    <xf numFmtId="0" fontId="0" fillId="39" borderId="28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9" fillId="16" borderId="84" xfId="0" applyFont="1" applyFill="1" applyBorder="1" applyAlignment="1">
      <alignment wrapText="1"/>
    </xf>
    <xf numFmtId="0" fontId="0" fillId="16" borderId="35" xfId="0" applyFill="1" applyBorder="1" applyAlignment="1">
      <alignment/>
    </xf>
    <xf numFmtId="0" fontId="0" fillId="16" borderId="76" xfId="0" applyFill="1" applyBorder="1" applyAlignment="1">
      <alignment horizontal="center" vertical="center" shrinkToFit="1"/>
    </xf>
    <xf numFmtId="0" fontId="0" fillId="16" borderId="75" xfId="0" applyFill="1" applyBorder="1" applyAlignment="1">
      <alignment horizontal="center" vertical="center" shrinkToFit="1"/>
    </xf>
    <xf numFmtId="0" fontId="9" fillId="16" borderId="63" xfId="0" applyFont="1" applyFill="1" applyBorder="1" applyAlignment="1">
      <alignment horizontal="center" vertical="top"/>
    </xf>
    <xf numFmtId="0" fontId="0" fillId="16" borderId="42" xfId="0" applyFill="1" applyBorder="1" applyAlignment="1">
      <alignment/>
    </xf>
    <xf numFmtId="0" fontId="0" fillId="16" borderId="51" xfId="0" applyFill="1" applyBorder="1" applyAlignment="1">
      <alignment horizontal="center" vertical="center" shrinkToFit="1"/>
    </xf>
    <xf numFmtId="0" fontId="0" fillId="16" borderId="53" xfId="0" applyFill="1" applyBorder="1" applyAlignment="1">
      <alignment horizontal="center" vertical="center" shrinkToFit="1"/>
    </xf>
    <xf numFmtId="0" fontId="0" fillId="34" borderId="55" xfId="0" applyFill="1" applyBorder="1" applyAlignment="1">
      <alignment horizontal="center" vertical="center" shrinkToFit="1"/>
    </xf>
    <xf numFmtId="0" fontId="0" fillId="39" borderId="85" xfId="0" applyFill="1" applyBorder="1" applyAlignment="1">
      <alignment horizontal="center" vertical="center" shrinkToFit="1"/>
    </xf>
    <xf numFmtId="0" fontId="0" fillId="39" borderId="71" xfId="0" applyFill="1" applyBorder="1" applyAlignment="1">
      <alignment horizontal="center" vertical="center" shrinkToFit="1"/>
    </xf>
    <xf numFmtId="0" fontId="1" fillId="34" borderId="49" xfId="0" applyFont="1" applyFill="1" applyBorder="1" applyAlignment="1">
      <alignment horizontal="center" vertical="center" shrinkToFit="1"/>
    </xf>
    <xf numFmtId="0" fontId="1" fillId="33" borderId="71" xfId="0" applyFont="1" applyFill="1" applyBorder="1" applyAlignment="1">
      <alignment horizontal="center" vertical="center" shrinkToFit="1"/>
    </xf>
    <xf numFmtId="0" fontId="1" fillId="34" borderId="71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40" borderId="76" xfId="0" applyFont="1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9" borderId="86" xfId="0" applyFill="1" applyBorder="1" applyAlignment="1">
      <alignment horizontal="center" vertical="center" shrinkToFit="1"/>
    </xf>
    <xf numFmtId="0" fontId="1" fillId="40" borderId="63" xfId="0" applyFont="1" applyFill="1" applyBorder="1" applyAlignment="1">
      <alignment horizontal="center" vertical="center" shrinkToFit="1"/>
    </xf>
    <xf numFmtId="0" fontId="0" fillId="37" borderId="50" xfId="0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left" textRotation="90"/>
    </xf>
    <xf numFmtId="16" fontId="2" fillId="0" borderId="32" xfId="0" applyNumberFormat="1" applyFont="1" applyBorder="1" applyAlignment="1">
      <alignment textRotation="90"/>
    </xf>
    <xf numFmtId="0" fontId="2" fillId="0" borderId="13" xfId="0" applyFont="1" applyBorder="1" applyAlignment="1">
      <alignment horizontal="left" textRotation="90"/>
    </xf>
    <xf numFmtId="0" fontId="3" fillId="0" borderId="6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0" fillId="33" borderId="21" xfId="0" applyFill="1" applyBorder="1" applyAlignment="1">
      <alignment horizontal="center" vertical="center" shrinkToFit="1"/>
    </xf>
    <xf numFmtId="0" fontId="0" fillId="33" borderId="17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21" xfId="0" applyNumberForma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8" xfId="0" applyNumberForma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4" borderId="62" xfId="0" applyFill="1" applyBorder="1" applyAlignment="1">
      <alignment horizontal="center" vertical="center" shrinkToFit="1"/>
    </xf>
    <xf numFmtId="0" fontId="0" fillId="42" borderId="0" xfId="0" applyFill="1" applyAlignment="1">
      <alignment/>
    </xf>
    <xf numFmtId="0" fontId="15" fillId="39" borderId="19" xfId="0" applyFont="1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9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8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65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3" fillId="40" borderId="46" xfId="0" applyFont="1" applyFill="1" applyBorder="1" applyAlignment="1">
      <alignment horizontal="left" vertical="top"/>
    </xf>
    <xf numFmtId="0" fontId="13" fillId="40" borderId="31" xfId="0" applyFont="1" applyFill="1" applyBorder="1" applyAlignment="1">
      <alignment horizontal="left" vertical="top"/>
    </xf>
    <xf numFmtId="0" fontId="13" fillId="40" borderId="61" xfId="0" applyFont="1" applyFill="1" applyBorder="1" applyAlignment="1">
      <alignment horizontal="left" vertical="top" wrapText="1" shrinkToFit="1"/>
    </xf>
    <xf numFmtId="0" fontId="13" fillId="40" borderId="65" xfId="0" applyFont="1" applyFill="1" applyBorder="1" applyAlignment="1">
      <alignment horizontal="left" vertical="top" wrapText="1" shrinkToFit="1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 shrinkToFit="1"/>
    </xf>
    <xf numFmtId="0" fontId="9" fillId="0" borderId="59" xfId="0" applyFont="1" applyBorder="1" applyAlignment="1">
      <alignment horizontal="left" vertical="top" wrapText="1" shrinkToFit="1"/>
    </xf>
    <xf numFmtId="0" fontId="9" fillId="0" borderId="45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4" fillId="40" borderId="46" xfId="0" applyFont="1" applyFill="1" applyBorder="1" applyAlignment="1">
      <alignment horizontal="left" vertical="top"/>
    </xf>
    <xf numFmtId="0" fontId="4" fillId="40" borderId="31" xfId="0" applyFont="1" applyFill="1" applyBorder="1" applyAlignment="1">
      <alignment horizontal="left" vertical="top"/>
    </xf>
    <xf numFmtId="0" fontId="13" fillId="40" borderId="84" xfId="0" applyFont="1" applyFill="1" applyBorder="1" applyAlignment="1">
      <alignment horizontal="left" vertical="top" wrapText="1"/>
    </xf>
    <xf numFmtId="0" fontId="13" fillId="40" borderId="8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1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top"/>
    </xf>
    <xf numFmtId="0" fontId="9" fillId="0" borderId="5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5" fillId="16" borderId="37" xfId="0" applyFont="1" applyFill="1" applyBorder="1" applyAlignment="1">
      <alignment horizontal="center"/>
    </xf>
    <xf numFmtId="0" fontId="5" fillId="16" borderId="44" xfId="0" applyFont="1" applyFill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46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61" xfId="0" applyFont="1" applyFill="1" applyBorder="1" applyAlignment="1">
      <alignment horizontal="left" vertical="top"/>
    </xf>
    <xf numFmtId="0" fontId="5" fillId="33" borderId="59" xfId="0" applyFont="1" applyFill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18" borderId="34" xfId="0" applyFont="1" applyFill="1" applyBorder="1" applyAlignment="1">
      <alignment horizontal="left" vertical="top"/>
    </xf>
    <xf numFmtId="0" fontId="4" fillId="18" borderId="33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18" borderId="46" xfId="0" applyFont="1" applyFill="1" applyBorder="1" applyAlignment="1">
      <alignment horizontal="left" vertical="top" wrapText="1"/>
    </xf>
    <xf numFmtId="0" fontId="4" fillId="18" borderId="31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4" fillId="36" borderId="46" xfId="0" applyFont="1" applyFill="1" applyBorder="1" applyAlignment="1">
      <alignment horizontal="left" vertical="top"/>
    </xf>
    <xf numFmtId="0" fontId="4" fillId="36" borderId="15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4" fillId="18" borderId="34" xfId="0" applyFont="1" applyFill="1" applyBorder="1" applyAlignment="1">
      <alignment horizontal="left" vertical="top" wrapText="1"/>
    </xf>
    <xf numFmtId="0" fontId="4" fillId="18" borderId="33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4" fillId="36" borderId="61" xfId="0" applyFont="1" applyFill="1" applyBorder="1" applyAlignment="1">
      <alignment horizontal="left" vertical="top"/>
    </xf>
    <xf numFmtId="0" fontId="4" fillId="36" borderId="16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left" vertical="top"/>
    </xf>
    <xf numFmtId="0" fontId="4" fillId="35" borderId="46" xfId="0" applyFont="1" applyFill="1" applyBorder="1" applyAlignment="1">
      <alignment horizontal="left" vertical="top"/>
    </xf>
    <xf numFmtId="0" fontId="4" fillId="35" borderId="31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4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shrinkToFit="1"/>
    </xf>
    <xf numFmtId="0" fontId="3" fillId="0" borderId="84" xfId="0" applyFont="1" applyBorder="1" applyAlignment="1">
      <alignment horizontal="center" shrinkToFit="1"/>
    </xf>
    <xf numFmtId="0" fontId="4" fillId="36" borderId="46" xfId="0" applyFont="1" applyFill="1" applyBorder="1" applyAlignment="1">
      <alignment horizontal="left" vertical="top" wrapText="1"/>
    </xf>
    <xf numFmtId="0" fontId="4" fillId="36" borderId="31" xfId="0" applyFont="1" applyFill="1" applyBorder="1" applyAlignment="1">
      <alignment horizontal="left" vertical="top" wrapText="1"/>
    </xf>
    <xf numFmtId="0" fontId="4" fillId="36" borderId="31" xfId="0" applyFont="1" applyFill="1" applyBorder="1" applyAlignment="1">
      <alignment horizontal="left" vertical="top"/>
    </xf>
    <xf numFmtId="0" fontId="3" fillId="0" borderId="6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73" xfId="0" applyFont="1" applyBorder="1" applyAlignment="1">
      <alignment horizontal="center" shrinkToFit="1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5" fillId="0" borderId="3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10" fillId="0" borderId="87" xfId="0" applyFont="1" applyBorder="1" applyAlignment="1">
      <alignment horizontal="center"/>
    </xf>
    <xf numFmtId="0" fontId="5" fillId="0" borderId="65" xfId="0" applyFont="1" applyBorder="1" applyAlignment="1">
      <alignment horizontal="center" textRotation="90"/>
    </xf>
    <xf numFmtId="0" fontId="5" fillId="0" borderId="3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6"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L45"/>
  <sheetViews>
    <sheetView zoomScale="96" zoomScaleNormal="96" zoomScalePageLayoutView="90" workbookViewId="0" topLeftCell="A1">
      <selection activeCell="AU2" sqref="AU2"/>
    </sheetView>
  </sheetViews>
  <sheetFormatPr defaultColWidth="9.140625" defaultRowHeight="15" outlineLevelCol="1"/>
  <cols>
    <col min="1" max="1" width="3.421875" style="0" customWidth="1"/>
    <col min="2" max="2" width="8.00390625" style="0" customWidth="1"/>
    <col min="3" max="3" width="30.8515625" style="0" customWidth="1"/>
    <col min="4" max="4" width="8.140625" style="0" customWidth="1"/>
    <col min="5" max="5" width="3.00390625" style="0" customWidth="1" outlineLevel="1"/>
    <col min="6" max="7" width="2.8515625" style="0" customWidth="1" outlineLevel="1"/>
    <col min="8" max="8" width="3.00390625" style="0" customWidth="1" outlineLevel="1"/>
    <col min="9" max="13" width="2.8515625" style="0" customWidth="1" outlineLevel="1"/>
    <col min="14" max="14" width="3.2812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1" width="3.140625" style="0" customWidth="1" outlineLevel="1"/>
    <col min="22" max="22" width="4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3.00390625" style="0" customWidth="1" outlineLevel="1"/>
    <col min="38" max="39" width="2.8515625" style="0" customWidth="1" outlineLevel="1"/>
    <col min="40" max="40" width="3.28125" style="0" customWidth="1" outlineLevel="1"/>
    <col min="41" max="41" width="3.00390625" style="0" customWidth="1" outlineLevel="1"/>
    <col min="42" max="42" width="3.28125" style="0" customWidth="1" outlineLevel="1"/>
    <col min="43" max="43" width="2.8515625" style="0" customWidth="1" outlineLevel="1"/>
    <col min="44" max="44" width="3.00390625" style="0" customWidth="1" outlineLevel="1"/>
    <col min="45" max="45" width="3.14062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3" width="2.8515625" style="0" customWidth="1"/>
    <col min="54" max="54" width="3.140625" style="0" customWidth="1"/>
    <col min="55" max="55" width="3.57421875" style="0" customWidth="1"/>
    <col min="56" max="56" width="3.28125" style="0" customWidth="1"/>
    <col min="57" max="58" width="2.8515625" style="0" customWidth="1"/>
    <col min="59" max="59" width="4.8515625" style="0" customWidth="1"/>
  </cols>
  <sheetData>
    <row r="1" spans="3:59" ht="15.75" thickBot="1">
      <c r="C1" s="646" t="s">
        <v>197</v>
      </c>
      <c r="D1" s="647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</row>
    <row r="2" spans="1:59" ht="102.75" thickBot="1">
      <c r="A2" s="648" t="s">
        <v>102</v>
      </c>
      <c r="B2" s="648" t="s">
        <v>0</v>
      </c>
      <c r="C2" s="651" t="s">
        <v>1</v>
      </c>
      <c r="D2" s="654" t="s">
        <v>2</v>
      </c>
      <c r="E2" s="623" t="s">
        <v>167</v>
      </c>
      <c r="F2" s="37" t="s">
        <v>188</v>
      </c>
      <c r="G2" s="37" t="s">
        <v>198</v>
      </c>
      <c r="H2" s="36" t="s">
        <v>199</v>
      </c>
      <c r="I2" s="35" t="s">
        <v>200</v>
      </c>
      <c r="J2" s="35" t="s">
        <v>190</v>
      </c>
      <c r="K2" s="35" t="s">
        <v>170</v>
      </c>
      <c r="L2" s="35" t="s">
        <v>171</v>
      </c>
      <c r="M2" s="35" t="s">
        <v>201</v>
      </c>
      <c r="N2" s="35" t="s">
        <v>172</v>
      </c>
      <c r="O2" s="35" t="s">
        <v>173</v>
      </c>
      <c r="P2" s="35" t="s">
        <v>174</v>
      </c>
      <c r="Q2" s="36" t="s">
        <v>175</v>
      </c>
      <c r="R2" s="37" t="s">
        <v>191</v>
      </c>
      <c r="S2" s="37" t="s">
        <v>176</v>
      </c>
      <c r="T2" s="37" t="s">
        <v>177</v>
      </c>
      <c r="U2" s="624" t="s">
        <v>202</v>
      </c>
      <c r="V2" s="626" t="s">
        <v>165</v>
      </c>
      <c r="W2" s="175" t="s">
        <v>81</v>
      </c>
      <c r="X2" s="80" t="s">
        <v>82</v>
      </c>
      <c r="Y2" s="35" t="s">
        <v>181</v>
      </c>
      <c r="Z2" s="35" t="s">
        <v>182</v>
      </c>
      <c r="AA2" s="36" t="s">
        <v>183</v>
      </c>
      <c r="AB2" s="37" t="s">
        <v>203</v>
      </c>
      <c r="AC2" s="37" t="s">
        <v>193</v>
      </c>
      <c r="AD2" s="37" t="s">
        <v>185</v>
      </c>
      <c r="AE2" s="36" t="s">
        <v>204</v>
      </c>
      <c r="AF2" s="35" t="s">
        <v>83</v>
      </c>
      <c r="AG2" s="35" t="s">
        <v>84</v>
      </c>
      <c r="AH2" s="35" t="s">
        <v>85</v>
      </c>
      <c r="AI2" s="36" t="s">
        <v>86</v>
      </c>
      <c r="AJ2" s="35" t="s">
        <v>194</v>
      </c>
      <c r="AK2" s="35" t="s">
        <v>87</v>
      </c>
      <c r="AL2" s="35" t="s">
        <v>88</v>
      </c>
      <c r="AM2" s="36" t="s">
        <v>89</v>
      </c>
      <c r="AN2" s="35" t="s">
        <v>90</v>
      </c>
      <c r="AO2" s="35" t="s">
        <v>91</v>
      </c>
      <c r="AP2" s="35" t="s">
        <v>92</v>
      </c>
      <c r="AQ2" s="35" t="s">
        <v>93</v>
      </c>
      <c r="AR2" s="36" t="s">
        <v>94</v>
      </c>
      <c r="AS2" s="36" t="s">
        <v>95</v>
      </c>
      <c r="AT2" s="35" t="s">
        <v>96</v>
      </c>
      <c r="AU2" s="38" t="s">
        <v>97</v>
      </c>
      <c r="AV2" s="56" t="s">
        <v>98</v>
      </c>
      <c r="AW2" s="627" t="s">
        <v>166</v>
      </c>
      <c r="AX2" s="293" t="s">
        <v>52</v>
      </c>
      <c r="AY2" s="35" t="s">
        <v>53</v>
      </c>
      <c r="AZ2" s="35" t="s">
        <v>54</v>
      </c>
      <c r="BA2" s="35" t="s">
        <v>55</v>
      </c>
      <c r="BB2" s="35" t="s">
        <v>56</v>
      </c>
      <c r="BC2" s="35" t="s">
        <v>57</v>
      </c>
      <c r="BD2" s="35" t="s">
        <v>58</v>
      </c>
      <c r="BE2" s="35" t="s">
        <v>59</v>
      </c>
      <c r="BF2" s="56" t="s">
        <v>60</v>
      </c>
      <c r="BG2" s="5" t="s">
        <v>3</v>
      </c>
    </row>
    <row r="3" spans="1:59" ht="15.75" thickBot="1">
      <c r="A3" s="649"/>
      <c r="B3" s="649"/>
      <c r="C3" s="652"/>
      <c r="D3" s="654"/>
      <c r="E3" s="656" t="s">
        <v>4</v>
      </c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7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8"/>
    </row>
    <row r="4" spans="1:59" ht="15.75" thickBot="1">
      <c r="A4" s="649"/>
      <c r="B4" s="649"/>
      <c r="C4" s="652"/>
      <c r="D4" s="654"/>
      <c r="E4" s="330">
        <v>36</v>
      </c>
      <c r="F4" s="330">
        <v>37</v>
      </c>
      <c r="G4" s="330">
        <v>38</v>
      </c>
      <c r="H4" s="330">
        <v>39</v>
      </c>
      <c r="I4" s="330">
        <v>40</v>
      </c>
      <c r="J4" s="330">
        <v>41</v>
      </c>
      <c r="K4" s="330">
        <v>42</v>
      </c>
      <c r="L4" s="330">
        <v>43</v>
      </c>
      <c r="M4" s="330">
        <v>44</v>
      </c>
      <c r="N4" s="330">
        <v>45</v>
      </c>
      <c r="O4" s="330">
        <v>46</v>
      </c>
      <c r="P4" s="330">
        <v>47</v>
      </c>
      <c r="Q4" s="330">
        <v>48</v>
      </c>
      <c r="R4" s="330">
        <v>49</v>
      </c>
      <c r="S4" s="330">
        <v>50</v>
      </c>
      <c r="T4" s="331">
        <v>51</v>
      </c>
      <c r="U4" s="331">
        <v>52</v>
      </c>
      <c r="V4" s="332"/>
      <c r="W4" s="333">
        <v>1</v>
      </c>
      <c r="X4" s="333">
        <v>2</v>
      </c>
      <c r="Y4" s="330">
        <v>3</v>
      </c>
      <c r="Z4" s="330">
        <v>4</v>
      </c>
      <c r="AA4" s="330">
        <v>5</v>
      </c>
      <c r="AB4" s="330">
        <v>6</v>
      </c>
      <c r="AC4" s="330">
        <v>7</v>
      </c>
      <c r="AD4" s="330">
        <v>8</v>
      </c>
      <c r="AE4" s="330">
        <v>9</v>
      </c>
      <c r="AF4" s="330">
        <v>10</v>
      </c>
      <c r="AG4" s="330">
        <v>11</v>
      </c>
      <c r="AH4" s="330">
        <v>12</v>
      </c>
      <c r="AI4" s="330">
        <v>13</v>
      </c>
      <c r="AJ4" s="330">
        <v>14</v>
      </c>
      <c r="AK4" s="330">
        <v>15</v>
      </c>
      <c r="AL4" s="330">
        <v>16</v>
      </c>
      <c r="AM4" s="330">
        <v>17</v>
      </c>
      <c r="AN4" s="330">
        <v>18</v>
      </c>
      <c r="AO4" s="330">
        <v>19</v>
      </c>
      <c r="AP4" s="330">
        <v>20</v>
      </c>
      <c r="AQ4" s="330">
        <v>21</v>
      </c>
      <c r="AR4" s="330">
        <v>22</v>
      </c>
      <c r="AS4" s="330">
        <v>23</v>
      </c>
      <c r="AT4" s="330">
        <v>24</v>
      </c>
      <c r="AU4" s="335">
        <v>25</v>
      </c>
      <c r="AV4" s="335">
        <v>26</v>
      </c>
      <c r="AW4" s="332"/>
      <c r="AX4" s="336">
        <v>27</v>
      </c>
      <c r="AY4" s="336">
        <v>28</v>
      </c>
      <c r="AZ4" s="336">
        <v>29</v>
      </c>
      <c r="BA4" s="336">
        <v>30</v>
      </c>
      <c r="BB4" s="336">
        <v>31</v>
      </c>
      <c r="BC4" s="336">
        <v>32</v>
      </c>
      <c r="BD4" s="336">
        <v>33</v>
      </c>
      <c r="BE4" s="336">
        <v>34</v>
      </c>
      <c r="BF4" s="336">
        <v>36</v>
      </c>
      <c r="BG4" s="337"/>
    </row>
    <row r="5" spans="1:59" ht="10.5" customHeight="1" thickBot="1">
      <c r="A5" s="649"/>
      <c r="B5" s="649"/>
      <c r="C5" s="652"/>
      <c r="D5" s="654"/>
      <c r="E5" s="656" t="s">
        <v>5</v>
      </c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9"/>
    </row>
    <row r="6" spans="1:59" ht="18.75" customHeight="1" thickBot="1">
      <c r="A6" s="649"/>
      <c r="B6" s="650"/>
      <c r="C6" s="653"/>
      <c r="D6" s="655"/>
      <c r="E6" s="39">
        <v>1</v>
      </c>
      <c r="F6" s="39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338">
        <v>16</v>
      </c>
      <c r="U6" s="338">
        <v>17</v>
      </c>
      <c r="V6" s="339"/>
      <c r="W6" s="340">
        <v>18</v>
      </c>
      <c r="X6" s="341">
        <v>19</v>
      </c>
      <c r="Y6" s="342">
        <v>20</v>
      </c>
      <c r="Z6" s="39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0">
        <v>32</v>
      </c>
      <c r="AL6" s="40">
        <v>33</v>
      </c>
      <c r="AM6" s="40">
        <v>34</v>
      </c>
      <c r="AN6" s="40">
        <v>35</v>
      </c>
      <c r="AO6" s="40">
        <v>36</v>
      </c>
      <c r="AP6" s="40">
        <v>37</v>
      </c>
      <c r="AQ6" s="40">
        <v>38</v>
      </c>
      <c r="AR6" s="40">
        <v>39</v>
      </c>
      <c r="AS6" s="40">
        <v>40</v>
      </c>
      <c r="AT6" s="40">
        <v>41</v>
      </c>
      <c r="AU6" s="40">
        <v>42</v>
      </c>
      <c r="AV6" s="40">
        <v>43</v>
      </c>
      <c r="AW6" s="339"/>
      <c r="AX6" s="340">
        <v>44</v>
      </c>
      <c r="AY6" s="341">
        <v>45</v>
      </c>
      <c r="AZ6" s="343">
        <v>46</v>
      </c>
      <c r="BA6" s="344">
        <v>47</v>
      </c>
      <c r="BB6" s="344">
        <v>48</v>
      </c>
      <c r="BC6" s="344">
        <v>49</v>
      </c>
      <c r="BD6" s="344">
        <v>50</v>
      </c>
      <c r="BE6" s="344">
        <v>51</v>
      </c>
      <c r="BF6" s="344">
        <v>52</v>
      </c>
      <c r="BG6" s="345"/>
    </row>
    <row r="7" spans="1:59" ht="15" customHeight="1" thickBot="1">
      <c r="A7" s="660" t="s">
        <v>103</v>
      </c>
      <c r="B7" s="661"/>
      <c r="C7" s="663" t="s">
        <v>145</v>
      </c>
      <c r="D7" s="349" t="s">
        <v>28</v>
      </c>
      <c r="E7" s="350">
        <f aca="true" t="shared" si="0" ref="E7:V7">E9+E11+E13+E15+E17+E19+E21+E23+E25</f>
        <v>20</v>
      </c>
      <c r="F7" s="350">
        <f t="shared" si="0"/>
        <v>22</v>
      </c>
      <c r="G7" s="350">
        <f t="shared" si="0"/>
        <v>20</v>
      </c>
      <c r="H7" s="350">
        <f t="shared" si="0"/>
        <v>22</v>
      </c>
      <c r="I7" s="350">
        <f t="shared" si="0"/>
        <v>20</v>
      </c>
      <c r="J7" s="350">
        <f t="shared" si="0"/>
        <v>22</v>
      </c>
      <c r="K7" s="350">
        <f t="shared" si="0"/>
        <v>20</v>
      </c>
      <c r="L7" s="350">
        <f t="shared" si="0"/>
        <v>22</v>
      </c>
      <c r="M7" s="350">
        <f t="shared" si="0"/>
        <v>20</v>
      </c>
      <c r="N7" s="350">
        <f t="shared" si="0"/>
        <v>22</v>
      </c>
      <c r="O7" s="350">
        <f t="shared" si="0"/>
        <v>20</v>
      </c>
      <c r="P7" s="350">
        <f t="shared" si="0"/>
        <v>22</v>
      </c>
      <c r="Q7" s="350">
        <f t="shared" si="0"/>
        <v>20</v>
      </c>
      <c r="R7" s="350">
        <f t="shared" si="0"/>
        <v>22</v>
      </c>
      <c r="S7" s="350">
        <f t="shared" si="0"/>
        <v>20</v>
      </c>
      <c r="T7" s="350">
        <f t="shared" si="0"/>
        <v>22</v>
      </c>
      <c r="U7" s="350">
        <f t="shared" si="0"/>
        <v>21</v>
      </c>
      <c r="V7" s="350">
        <f t="shared" si="0"/>
        <v>357</v>
      </c>
      <c r="W7" s="350"/>
      <c r="X7" s="350"/>
      <c r="Y7" s="350">
        <f>Y9+Y11+Y13+Y15+Y17+Y19+Y21+Y23+Y25</f>
        <v>24</v>
      </c>
      <c r="Z7" s="350">
        <f aca="true" t="shared" si="1" ref="Z7:AW7">Z9+Z11+Z13+Z15+Z17+Z19+Z21+Z23+Z25</f>
        <v>26</v>
      </c>
      <c r="AA7" s="350">
        <f t="shared" si="1"/>
        <v>24</v>
      </c>
      <c r="AB7" s="350">
        <f t="shared" si="1"/>
        <v>26</v>
      </c>
      <c r="AC7" s="350">
        <f t="shared" si="1"/>
        <v>24</v>
      </c>
      <c r="AD7" s="350">
        <f t="shared" si="1"/>
        <v>26</v>
      </c>
      <c r="AE7" s="350">
        <f t="shared" si="1"/>
        <v>24</v>
      </c>
      <c r="AF7" s="350">
        <f t="shared" si="1"/>
        <v>26</v>
      </c>
      <c r="AG7" s="350">
        <f t="shared" si="1"/>
        <v>24</v>
      </c>
      <c r="AH7" s="350">
        <f t="shared" si="1"/>
        <v>26</v>
      </c>
      <c r="AI7" s="350">
        <f t="shared" si="1"/>
        <v>24</v>
      </c>
      <c r="AJ7" s="350">
        <f t="shared" si="1"/>
        <v>26</v>
      </c>
      <c r="AK7" s="350">
        <f t="shared" si="1"/>
        <v>24</v>
      </c>
      <c r="AL7" s="350">
        <f t="shared" si="1"/>
        <v>26</v>
      </c>
      <c r="AM7" s="350">
        <f t="shared" si="1"/>
        <v>24</v>
      </c>
      <c r="AN7" s="350">
        <f t="shared" si="1"/>
        <v>26</v>
      </c>
      <c r="AO7" s="350">
        <f t="shared" si="1"/>
        <v>26</v>
      </c>
      <c r="AP7" s="350">
        <f t="shared" si="1"/>
        <v>24</v>
      </c>
      <c r="AQ7" s="350">
        <f t="shared" si="1"/>
        <v>28</v>
      </c>
      <c r="AR7" s="350">
        <f t="shared" si="1"/>
        <v>26</v>
      </c>
      <c r="AS7" s="350">
        <f t="shared" si="1"/>
        <v>26</v>
      </c>
      <c r="AT7" s="350">
        <f t="shared" si="1"/>
        <v>26</v>
      </c>
      <c r="AU7" s="350">
        <f t="shared" si="1"/>
        <v>36</v>
      </c>
      <c r="AV7" s="350">
        <f t="shared" si="1"/>
        <v>0</v>
      </c>
      <c r="AW7" s="350">
        <f t="shared" si="1"/>
        <v>592</v>
      </c>
      <c r="AX7" s="351" t="s">
        <v>101</v>
      </c>
      <c r="AY7" s="352" t="s">
        <v>101</v>
      </c>
      <c r="AZ7" s="353" t="s">
        <v>101</v>
      </c>
      <c r="BA7" s="354" t="s">
        <v>101</v>
      </c>
      <c r="BB7" s="354" t="s">
        <v>101</v>
      </c>
      <c r="BC7" s="354" t="s">
        <v>101</v>
      </c>
      <c r="BD7" s="354" t="s">
        <v>101</v>
      </c>
      <c r="BE7" s="354" t="s">
        <v>101</v>
      </c>
      <c r="BF7" s="355" t="s">
        <v>101</v>
      </c>
      <c r="BG7" s="356">
        <f>V7+AW7</f>
        <v>949</v>
      </c>
    </row>
    <row r="8" spans="1:59" ht="18" customHeight="1" thickBot="1">
      <c r="A8" s="660"/>
      <c r="B8" s="662"/>
      <c r="C8" s="664"/>
      <c r="D8" s="349" t="s">
        <v>29</v>
      </c>
      <c r="E8" s="350">
        <f>E10+E12+E14+E16+E18+E20+E22+E24+E26</f>
        <v>10</v>
      </c>
      <c r="F8" s="350">
        <f aca="true" t="shared" si="2" ref="F8:V8">F10+F12+F14+F16+F18+F20+F22+F24+F26</f>
        <v>11</v>
      </c>
      <c r="G8" s="350">
        <f t="shared" si="2"/>
        <v>10</v>
      </c>
      <c r="H8" s="350">
        <f t="shared" si="2"/>
        <v>11</v>
      </c>
      <c r="I8" s="350">
        <f t="shared" si="2"/>
        <v>10</v>
      </c>
      <c r="J8" s="350">
        <f t="shared" si="2"/>
        <v>11</v>
      </c>
      <c r="K8" s="350">
        <f t="shared" si="2"/>
        <v>10</v>
      </c>
      <c r="L8" s="350">
        <f t="shared" si="2"/>
        <v>11</v>
      </c>
      <c r="M8" s="350">
        <f t="shared" si="2"/>
        <v>10</v>
      </c>
      <c r="N8" s="350">
        <f t="shared" si="2"/>
        <v>11</v>
      </c>
      <c r="O8" s="350">
        <f t="shared" si="2"/>
        <v>10</v>
      </c>
      <c r="P8" s="350">
        <f t="shared" si="2"/>
        <v>11</v>
      </c>
      <c r="Q8" s="350">
        <f t="shared" si="2"/>
        <v>10</v>
      </c>
      <c r="R8" s="350">
        <f t="shared" si="2"/>
        <v>11</v>
      </c>
      <c r="S8" s="350">
        <f t="shared" si="2"/>
        <v>10</v>
      </c>
      <c r="T8" s="350">
        <f t="shared" si="2"/>
        <v>11</v>
      </c>
      <c r="U8" s="350">
        <f t="shared" si="2"/>
        <v>11</v>
      </c>
      <c r="V8" s="350">
        <f t="shared" si="2"/>
        <v>179</v>
      </c>
      <c r="W8" s="350"/>
      <c r="X8" s="350"/>
      <c r="Y8" s="617">
        <f>Y10+Y12+Y14+Y16+Y18+Y20+Y22+Y24+Y26</f>
        <v>12</v>
      </c>
      <c r="Z8" s="617">
        <f aca="true" t="shared" si="3" ref="Z8:AV8">Z10+Z12+Z14+Z16+Z18+Z20+Z22+Z24+Z26</f>
        <v>13</v>
      </c>
      <c r="AA8" s="617">
        <f t="shared" si="3"/>
        <v>12</v>
      </c>
      <c r="AB8" s="617">
        <f t="shared" si="3"/>
        <v>13</v>
      </c>
      <c r="AC8" s="617">
        <f t="shared" si="3"/>
        <v>12</v>
      </c>
      <c r="AD8" s="617">
        <f t="shared" si="3"/>
        <v>13</v>
      </c>
      <c r="AE8" s="617">
        <f t="shared" si="3"/>
        <v>12</v>
      </c>
      <c r="AF8" s="617">
        <f t="shared" si="3"/>
        <v>13</v>
      </c>
      <c r="AG8" s="617">
        <f t="shared" si="3"/>
        <v>12</v>
      </c>
      <c r="AH8" s="617">
        <f t="shared" si="3"/>
        <v>13</v>
      </c>
      <c r="AI8" s="617">
        <f t="shared" si="3"/>
        <v>12</v>
      </c>
      <c r="AJ8" s="617">
        <f t="shared" si="3"/>
        <v>13</v>
      </c>
      <c r="AK8" s="617">
        <f t="shared" si="3"/>
        <v>12</v>
      </c>
      <c r="AL8" s="617">
        <f t="shared" si="3"/>
        <v>13</v>
      </c>
      <c r="AM8" s="617">
        <f t="shared" si="3"/>
        <v>12</v>
      </c>
      <c r="AN8" s="617">
        <f t="shared" si="3"/>
        <v>13</v>
      </c>
      <c r="AO8" s="617">
        <f t="shared" si="3"/>
        <v>13</v>
      </c>
      <c r="AP8" s="617">
        <f t="shared" si="3"/>
        <v>12</v>
      </c>
      <c r="AQ8" s="617">
        <f t="shared" si="3"/>
        <v>14</v>
      </c>
      <c r="AR8" s="617">
        <f t="shared" si="3"/>
        <v>13</v>
      </c>
      <c r="AS8" s="617">
        <f t="shared" si="3"/>
        <v>13</v>
      </c>
      <c r="AT8" s="617">
        <f t="shared" si="3"/>
        <v>13</v>
      </c>
      <c r="AU8" s="617">
        <f t="shared" si="3"/>
        <v>0</v>
      </c>
      <c r="AV8" s="617">
        <f t="shared" si="3"/>
        <v>0</v>
      </c>
      <c r="AW8" s="350">
        <f>SUM(AW10,AW12,AW14,AW16,AW18,AW20,AW22,AW24,AW26)</f>
        <v>278</v>
      </c>
      <c r="AX8" s="357"/>
      <c r="AY8" s="358"/>
      <c r="AZ8" s="359"/>
      <c r="BA8" s="360"/>
      <c r="BB8" s="360"/>
      <c r="BC8" s="360"/>
      <c r="BD8" s="360"/>
      <c r="BE8" s="360"/>
      <c r="BF8" s="361"/>
      <c r="BG8" s="362">
        <f aca="true" t="shared" si="4" ref="BG8:BG38">V8+AW8</f>
        <v>457</v>
      </c>
    </row>
    <row r="9" spans="1:59" ht="15.75" thickBot="1">
      <c r="A9" s="660"/>
      <c r="B9" s="665" t="s">
        <v>146</v>
      </c>
      <c r="C9" s="667" t="s">
        <v>104</v>
      </c>
      <c r="D9" s="363" t="s">
        <v>28</v>
      </c>
      <c r="E9" s="364">
        <v>2</v>
      </c>
      <c r="F9" s="365">
        <v>4</v>
      </c>
      <c r="G9" s="365">
        <v>2</v>
      </c>
      <c r="H9" s="365">
        <v>4</v>
      </c>
      <c r="I9" s="365">
        <v>2</v>
      </c>
      <c r="J9" s="365">
        <v>4</v>
      </c>
      <c r="K9" s="365">
        <v>2</v>
      </c>
      <c r="L9" s="365">
        <v>4</v>
      </c>
      <c r="M9" s="365">
        <v>2</v>
      </c>
      <c r="N9" s="365">
        <v>4</v>
      </c>
      <c r="O9" s="365">
        <v>2</v>
      </c>
      <c r="P9" s="365">
        <v>4</v>
      </c>
      <c r="Q9" s="365">
        <v>2</v>
      </c>
      <c r="R9" s="365">
        <v>4</v>
      </c>
      <c r="S9" s="365">
        <v>2</v>
      </c>
      <c r="T9" s="366">
        <v>4</v>
      </c>
      <c r="U9" s="395">
        <v>3</v>
      </c>
      <c r="V9" s="367">
        <f aca="true" t="shared" si="5" ref="V9:V26">SUM(E9:U9)</f>
        <v>51</v>
      </c>
      <c r="W9" s="368"/>
      <c r="X9" s="611"/>
      <c r="Y9" s="394">
        <v>2</v>
      </c>
      <c r="Z9" s="394">
        <v>4</v>
      </c>
      <c r="AA9" s="394">
        <v>2</v>
      </c>
      <c r="AB9" s="394">
        <v>4</v>
      </c>
      <c r="AC9" s="394">
        <v>2</v>
      </c>
      <c r="AD9" s="394">
        <v>4</v>
      </c>
      <c r="AE9" s="394">
        <v>2</v>
      </c>
      <c r="AF9" s="394">
        <v>4</v>
      </c>
      <c r="AG9" s="394">
        <v>2</v>
      </c>
      <c r="AH9" s="394">
        <v>4</v>
      </c>
      <c r="AI9" s="394">
        <v>2</v>
      </c>
      <c r="AJ9" s="394">
        <v>4</v>
      </c>
      <c r="AK9" s="394">
        <v>2</v>
      </c>
      <c r="AL9" s="394">
        <v>4</v>
      </c>
      <c r="AM9" s="394">
        <v>2</v>
      </c>
      <c r="AN9" s="394">
        <v>4</v>
      </c>
      <c r="AO9" s="394">
        <v>2</v>
      </c>
      <c r="AP9" s="394">
        <v>4</v>
      </c>
      <c r="AQ9" s="394">
        <v>2</v>
      </c>
      <c r="AR9" s="394">
        <v>4</v>
      </c>
      <c r="AS9" s="394">
        <v>2</v>
      </c>
      <c r="AT9" s="394">
        <v>4</v>
      </c>
      <c r="AU9" s="618">
        <v>18</v>
      </c>
      <c r="AV9" s="619"/>
      <c r="AW9" s="613">
        <f aca="true" t="shared" si="6" ref="AW9:AW15">SUM(Y9:AV9)</f>
        <v>84</v>
      </c>
      <c r="AX9" s="372"/>
      <c r="AY9" s="373"/>
      <c r="AZ9" s="374"/>
      <c r="BA9" s="375"/>
      <c r="BB9" s="375"/>
      <c r="BC9" s="375"/>
      <c r="BD9" s="375"/>
      <c r="BE9" s="375"/>
      <c r="BF9" s="376"/>
      <c r="BG9" s="377">
        <f t="shared" si="4"/>
        <v>135</v>
      </c>
    </row>
    <row r="10" spans="1:59" ht="15.75" thickBot="1">
      <c r="A10" s="660"/>
      <c r="B10" s="666"/>
      <c r="C10" s="668"/>
      <c r="D10" s="1" t="s">
        <v>29</v>
      </c>
      <c r="E10" s="629">
        <v>1</v>
      </c>
      <c r="F10" s="630">
        <v>2</v>
      </c>
      <c r="G10" s="630">
        <v>1</v>
      </c>
      <c r="H10" s="630">
        <v>2</v>
      </c>
      <c r="I10" s="630">
        <v>1</v>
      </c>
      <c r="J10" s="630">
        <v>2</v>
      </c>
      <c r="K10" s="630">
        <v>1</v>
      </c>
      <c r="L10" s="630">
        <v>2</v>
      </c>
      <c r="M10" s="630">
        <v>1</v>
      </c>
      <c r="N10" s="630">
        <v>2</v>
      </c>
      <c r="O10" s="630">
        <v>1</v>
      </c>
      <c r="P10" s="630">
        <v>2</v>
      </c>
      <c r="Q10" s="630">
        <v>1</v>
      </c>
      <c r="R10" s="630">
        <v>2</v>
      </c>
      <c r="S10" s="630">
        <v>1</v>
      </c>
      <c r="T10" s="631">
        <v>2</v>
      </c>
      <c r="U10" s="631">
        <v>2</v>
      </c>
      <c r="V10" s="367">
        <f t="shared" si="5"/>
        <v>26</v>
      </c>
      <c r="W10" s="379"/>
      <c r="X10" s="612"/>
      <c r="Y10" s="1">
        <v>1</v>
      </c>
      <c r="Z10" s="1">
        <v>2</v>
      </c>
      <c r="AA10" s="1">
        <v>1</v>
      </c>
      <c r="AB10" s="1">
        <v>2</v>
      </c>
      <c r="AC10" s="1">
        <v>1</v>
      </c>
      <c r="AD10" s="1">
        <v>2</v>
      </c>
      <c r="AE10" s="1">
        <v>1</v>
      </c>
      <c r="AF10" s="1">
        <v>2</v>
      </c>
      <c r="AG10" s="1">
        <v>1</v>
      </c>
      <c r="AH10" s="1">
        <v>2</v>
      </c>
      <c r="AI10" s="1">
        <v>1</v>
      </c>
      <c r="AJ10" s="1">
        <v>2</v>
      </c>
      <c r="AK10" s="1">
        <v>1</v>
      </c>
      <c r="AL10" s="1">
        <v>2</v>
      </c>
      <c r="AM10" s="1">
        <v>1</v>
      </c>
      <c r="AN10" s="1">
        <v>2</v>
      </c>
      <c r="AO10" s="1">
        <v>1</v>
      </c>
      <c r="AP10" s="1">
        <v>2</v>
      </c>
      <c r="AQ10" s="1">
        <v>1</v>
      </c>
      <c r="AR10" s="1">
        <v>2</v>
      </c>
      <c r="AS10" s="1">
        <v>1</v>
      </c>
      <c r="AT10" s="1">
        <v>2</v>
      </c>
      <c r="AU10" s="28"/>
      <c r="AV10" s="619"/>
      <c r="AW10" s="614">
        <f t="shared" si="6"/>
        <v>33</v>
      </c>
      <c r="AX10" s="383"/>
      <c r="AY10" s="384"/>
      <c r="AZ10" s="385"/>
      <c r="BA10" s="386"/>
      <c r="BB10" s="386"/>
      <c r="BC10" s="386"/>
      <c r="BD10" s="386"/>
      <c r="BE10" s="386"/>
      <c r="BF10" s="387"/>
      <c r="BG10" s="388">
        <f t="shared" si="4"/>
        <v>59</v>
      </c>
    </row>
    <row r="11" spans="1:59" ht="15" customHeight="1" thickBot="1">
      <c r="A11" s="660"/>
      <c r="B11" s="665" t="s">
        <v>147</v>
      </c>
      <c r="C11" s="669" t="s">
        <v>105</v>
      </c>
      <c r="D11" s="1" t="s">
        <v>28</v>
      </c>
      <c r="E11" s="389">
        <v>4</v>
      </c>
      <c r="F11" s="390">
        <v>2</v>
      </c>
      <c r="G11" s="390">
        <v>4</v>
      </c>
      <c r="H11" s="390">
        <v>2</v>
      </c>
      <c r="I11" s="390">
        <v>4</v>
      </c>
      <c r="J11" s="390">
        <v>2</v>
      </c>
      <c r="K11" s="390">
        <v>4</v>
      </c>
      <c r="L11" s="390">
        <v>2</v>
      </c>
      <c r="M11" s="390">
        <v>4</v>
      </c>
      <c r="N11" s="390">
        <v>2</v>
      </c>
      <c r="O11" s="390">
        <v>4</v>
      </c>
      <c r="P11" s="390">
        <v>2</v>
      </c>
      <c r="Q11" s="390">
        <v>4</v>
      </c>
      <c r="R11" s="390">
        <v>2</v>
      </c>
      <c r="S11" s="390">
        <v>4</v>
      </c>
      <c r="T11" s="391">
        <v>2</v>
      </c>
      <c r="U11" s="391">
        <v>3</v>
      </c>
      <c r="V11" s="367">
        <f t="shared" si="5"/>
        <v>51</v>
      </c>
      <c r="W11" s="379"/>
      <c r="X11" s="612"/>
      <c r="Y11" s="394">
        <v>4</v>
      </c>
      <c r="Z11" s="394">
        <v>2</v>
      </c>
      <c r="AA11" s="394">
        <v>4</v>
      </c>
      <c r="AB11" s="394">
        <v>2</v>
      </c>
      <c r="AC11" s="394">
        <v>4</v>
      </c>
      <c r="AD11" s="394">
        <v>2</v>
      </c>
      <c r="AE11" s="394">
        <v>4</v>
      </c>
      <c r="AF11" s="394">
        <v>2</v>
      </c>
      <c r="AG11" s="394">
        <v>4</v>
      </c>
      <c r="AH11" s="394">
        <v>2</v>
      </c>
      <c r="AI11" s="394">
        <v>4</v>
      </c>
      <c r="AJ11" s="394">
        <v>2</v>
      </c>
      <c r="AK11" s="394">
        <v>4</v>
      </c>
      <c r="AL11" s="394">
        <v>2</v>
      </c>
      <c r="AM11" s="394">
        <v>4</v>
      </c>
      <c r="AN11" s="394">
        <v>2</v>
      </c>
      <c r="AO11" s="394">
        <v>4</v>
      </c>
      <c r="AP11" s="394">
        <v>2</v>
      </c>
      <c r="AQ11" s="394">
        <v>4</v>
      </c>
      <c r="AR11" s="394">
        <v>2</v>
      </c>
      <c r="AS11" s="394">
        <v>4</v>
      </c>
      <c r="AT11" s="394">
        <v>2</v>
      </c>
      <c r="AU11" s="619"/>
      <c r="AV11" s="619"/>
      <c r="AW11" s="615">
        <f t="shared" si="6"/>
        <v>66</v>
      </c>
      <c r="AX11" s="383"/>
      <c r="AY11" s="384"/>
      <c r="AZ11" s="385"/>
      <c r="BA11" s="386"/>
      <c r="BB11" s="386"/>
      <c r="BC11" s="386"/>
      <c r="BD11" s="386"/>
      <c r="BE11" s="386"/>
      <c r="BF11" s="387"/>
      <c r="BG11" s="388">
        <f t="shared" si="4"/>
        <v>117</v>
      </c>
    </row>
    <row r="12" spans="1:59" ht="15" customHeight="1" thickBot="1">
      <c r="A12" s="660"/>
      <c r="B12" s="666"/>
      <c r="C12" s="670"/>
      <c r="D12" s="1" t="s">
        <v>29</v>
      </c>
      <c r="E12" s="630">
        <v>2</v>
      </c>
      <c r="F12" s="630">
        <v>1</v>
      </c>
      <c r="G12" s="630">
        <v>2</v>
      </c>
      <c r="H12" s="630">
        <v>1</v>
      </c>
      <c r="I12" s="630">
        <v>2</v>
      </c>
      <c r="J12" s="630">
        <v>1</v>
      </c>
      <c r="K12" s="630">
        <v>2</v>
      </c>
      <c r="L12" s="630">
        <v>1</v>
      </c>
      <c r="M12" s="630">
        <v>2</v>
      </c>
      <c r="N12" s="630">
        <v>1</v>
      </c>
      <c r="O12" s="630">
        <v>2</v>
      </c>
      <c r="P12" s="630">
        <v>1</v>
      </c>
      <c r="Q12" s="630">
        <v>2</v>
      </c>
      <c r="R12" s="630">
        <v>1</v>
      </c>
      <c r="S12" s="631">
        <v>2</v>
      </c>
      <c r="T12" s="631">
        <v>1</v>
      </c>
      <c r="U12" s="631">
        <v>1</v>
      </c>
      <c r="V12" s="367">
        <f t="shared" si="5"/>
        <v>25</v>
      </c>
      <c r="W12" s="379"/>
      <c r="X12" s="612"/>
      <c r="Y12" s="1">
        <v>2</v>
      </c>
      <c r="Z12" s="1">
        <v>1</v>
      </c>
      <c r="AA12" s="1">
        <v>2</v>
      </c>
      <c r="AB12" s="1">
        <v>1</v>
      </c>
      <c r="AC12" s="1">
        <v>2</v>
      </c>
      <c r="AD12" s="1">
        <v>1</v>
      </c>
      <c r="AE12" s="1">
        <v>2</v>
      </c>
      <c r="AF12" s="1">
        <v>1</v>
      </c>
      <c r="AG12" s="1">
        <v>2</v>
      </c>
      <c r="AH12" s="1">
        <v>1</v>
      </c>
      <c r="AI12" s="1">
        <v>2</v>
      </c>
      <c r="AJ12" s="1">
        <v>1</v>
      </c>
      <c r="AK12" s="1">
        <v>2</v>
      </c>
      <c r="AL12" s="1">
        <v>1</v>
      </c>
      <c r="AM12" s="1">
        <v>2</v>
      </c>
      <c r="AN12" s="1">
        <v>1</v>
      </c>
      <c r="AO12" s="1">
        <v>2</v>
      </c>
      <c r="AP12" s="1">
        <v>1</v>
      </c>
      <c r="AQ12" s="1">
        <v>2</v>
      </c>
      <c r="AR12" s="1">
        <v>1</v>
      </c>
      <c r="AS12" s="1">
        <v>2</v>
      </c>
      <c r="AT12" s="1">
        <v>1</v>
      </c>
      <c r="AU12" s="28"/>
      <c r="AV12" s="28"/>
      <c r="AW12" s="616">
        <f t="shared" si="6"/>
        <v>33</v>
      </c>
      <c r="AX12" s="383"/>
      <c r="AY12" s="384"/>
      <c r="AZ12" s="385"/>
      <c r="BA12" s="386"/>
      <c r="BB12" s="386"/>
      <c r="BC12" s="386"/>
      <c r="BD12" s="386"/>
      <c r="BE12" s="386"/>
      <c r="BF12" s="387"/>
      <c r="BG12" s="388">
        <f t="shared" si="4"/>
        <v>58</v>
      </c>
    </row>
    <row r="13" spans="1:59" ht="15" customHeight="1" thickBot="1">
      <c r="A13" s="660"/>
      <c r="B13" s="665" t="s">
        <v>148</v>
      </c>
      <c r="C13" s="586" t="s">
        <v>158</v>
      </c>
      <c r="D13" s="1" t="s">
        <v>28</v>
      </c>
      <c r="E13" s="389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5"/>
      <c r="U13" s="395"/>
      <c r="V13" s="367">
        <f t="shared" si="5"/>
        <v>0</v>
      </c>
      <c r="W13" s="379"/>
      <c r="X13" s="612"/>
      <c r="Y13" s="394">
        <v>4</v>
      </c>
      <c r="Z13" s="394">
        <v>2</v>
      </c>
      <c r="AA13" s="394">
        <v>4</v>
      </c>
      <c r="AB13" s="394">
        <v>2</v>
      </c>
      <c r="AC13" s="394">
        <v>4</v>
      </c>
      <c r="AD13" s="394">
        <v>2</v>
      </c>
      <c r="AE13" s="394">
        <v>4</v>
      </c>
      <c r="AF13" s="394">
        <v>2</v>
      </c>
      <c r="AG13" s="394">
        <v>4</v>
      </c>
      <c r="AH13" s="394">
        <v>2</v>
      </c>
      <c r="AI13" s="394">
        <v>4</v>
      </c>
      <c r="AJ13" s="394">
        <v>2</v>
      </c>
      <c r="AK13" s="394">
        <v>4</v>
      </c>
      <c r="AL13" s="394">
        <v>2</v>
      </c>
      <c r="AM13" s="394">
        <v>4</v>
      </c>
      <c r="AN13" s="394">
        <v>2</v>
      </c>
      <c r="AO13" s="394">
        <v>4</v>
      </c>
      <c r="AP13" s="394">
        <v>2</v>
      </c>
      <c r="AQ13" s="394">
        <v>4</v>
      </c>
      <c r="AR13" s="394">
        <v>2</v>
      </c>
      <c r="AS13" s="394">
        <v>4</v>
      </c>
      <c r="AT13" s="394">
        <v>2</v>
      </c>
      <c r="AU13" s="619"/>
      <c r="AV13" s="619"/>
      <c r="AW13" s="615">
        <f t="shared" si="6"/>
        <v>66</v>
      </c>
      <c r="AX13" s="383"/>
      <c r="AY13" s="384"/>
      <c r="AZ13" s="385"/>
      <c r="BA13" s="386"/>
      <c r="BB13" s="386"/>
      <c r="BC13" s="386"/>
      <c r="BD13" s="386"/>
      <c r="BE13" s="386"/>
      <c r="BF13" s="387"/>
      <c r="BG13" s="388">
        <f t="shared" si="4"/>
        <v>66</v>
      </c>
    </row>
    <row r="14" spans="1:59" ht="15" customHeight="1" thickBot="1">
      <c r="A14" s="660"/>
      <c r="B14" s="666"/>
      <c r="C14" s="586"/>
      <c r="D14" s="1" t="s">
        <v>29</v>
      </c>
      <c r="E14" s="62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28"/>
      <c r="U14" s="628"/>
      <c r="V14" s="367">
        <f t="shared" si="5"/>
        <v>0</v>
      </c>
      <c r="W14" s="379"/>
      <c r="X14" s="612"/>
      <c r="Y14" s="1">
        <v>2</v>
      </c>
      <c r="Z14" s="1">
        <v>1</v>
      </c>
      <c r="AA14" s="1">
        <v>2</v>
      </c>
      <c r="AB14" s="1">
        <v>1</v>
      </c>
      <c r="AC14" s="1">
        <v>2</v>
      </c>
      <c r="AD14" s="1">
        <v>1</v>
      </c>
      <c r="AE14" s="1">
        <v>2</v>
      </c>
      <c r="AF14" s="1">
        <v>1</v>
      </c>
      <c r="AG14" s="1">
        <v>2</v>
      </c>
      <c r="AH14" s="1">
        <v>1</v>
      </c>
      <c r="AI14" s="1">
        <v>2</v>
      </c>
      <c r="AJ14" s="1">
        <v>1</v>
      </c>
      <c r="AK14" s="1">
        <v>2</v>
      </c>
      <c r="AL14" s="1">
        <v>1</v>
      </c>
      <c r="AM14" s="1">
        <v>2</v>
      </c>
      <c r="AN14" s="1">
        <v>1</v>
      </c>
      <c r="AO14" s="1">
        <v>2</v>
      </c>
      <c r="AP14" s="1">
        <v>1</v>
      </c>
      <c r="AQ14" s="1">
        <v>2</v>
      </c>
      <c r="AR14" s="1">
        <v>1</v>
      </c>
      <c r="AS14" s="1">
        <v>2</v>
      </c>
      <c r="AT14" s="396">
        <v>1</v>
      </c>
      <c r="AU14" s="619"/>
      <c r="AV14" s="619"/>
      <c r="AW14" s="616">
        <f t="shared" si="6"/>
        <v>33</v>
      </c>
      <c r="AX14" s="383"/>
      <c r="AY14" s="384"/>
      <c r="AZ14" s="385"/>
      <c r="BA14" s="386"/>
      <c r="BB14" s="386"/>
      <c r="BC14" s="386"/>
      <c r="BD14" s="386"/>
      <c r="BE14" s="386"/>
      <c r="BF14" s="387"/>
      <c r="BG14" s="388">
        <f t="shared" si="4"/>
        <v>33</v>
      </c>
    </row>
    <row r="15" spans="1:59" ht="15" customHeight="1" thickBot="1">
      <c r="A15" s="660"/>
      <c r="B15" s="665" t="s">
        <v>149</v>
      </c>
      <c r="C15" s="671" t="s">
        <v>10</v>
      </c>
      <c r="D15" s="1" t="s">
        <v>28</v>
      </c>
      <c r="E15" s="389">
        <v>2</v>
      </c>
      <c r="F15" s="394">
        <v>4</v>
      </c>
      <c r="G15" s="394">
        <v>2</v>
      </c>
      <c r="H15" s="394">
        <v>4</v>
      </c>
      <c r="I15" s="394">
        <v>2</v>
      </c>
      <c r="J15" s="394">
        <v>4</v>
      </c>
      <c r="K15" s="394">
        <v>2</v>
      </c>
      <c r="L15" s="394">
        <v>4</v>
      </c>
      <c r="M15" s="394">
        <v>2</v>
      </c>
      <c r="N15" s="394">
        <v>4</v>
      </c>
      <c r="O15" s="394">
        <v>2</v>
      </c>
      <c r="P15" s="394">
        <v>4</v>
      </c>
      <c r="Q15" s="394">
        <v>2</v>
      </c>
      <c r="R15" s="394">
        <v>4</v>
      </c>
      <c r="S15" s="394">
        <v>2</v>
      </c>
      <c r="T15" s="395">
        <v>4</v>
      </c>
      <c r="U15" s="395">
        <v>3</v>
      </c>
      <c r="V15" s="367">
        <f t="shared" si="5"/>
        <v>51</v>
      </c>
      <c r="W15" s="379"/>
      <c r="X15" s="612"/>
      <c r="Y15" s="394">
        <v>2</v>
      </c>
      <c r="Z15" s="394">
        <v>4</v>
      </c>
      <c r="AA15" s="394">
        <v>2</v>
      </c>
      <c r="AB15" s="394">
        <v>4</v>
      </c>
      <c r="AC15" s="394">
        <v>2</v>
      </c>
      <c r="AD15" s="394">
        <v>4</v>
      </c>
      <c r="AE15" s="394">
        <v>2</v>
      </c>
      <c r="AF15" s="394">
        <v>4</v>
      </c>
      <c r="AG15" s="394">
        <v>2</v>
      </c>
      <c r="AH15" s="394">
        <v>4</v>
      </c>
      <c r="AI15" s="394">
        <v>2</v>
      </c>
      <c r="AJ15" s="394">
        <v>4</v>
      </c>
      <c r="AK15" s="394">
        <v>2</v>
      </c>
      <c r="AL15" s="394">
        <v>4</v>
      </c>
      <c r="AM15" s="394">
        <v>2</v>
      </c>
      <c r="AN15" s="394">
        <v>4</v>
      </c>
      <c r="AO15" s="394">
        <v>2</v>
      </c>
      <c r="AP15" s="394">
        <v>4</v>
      </c>
      <c r="AQ15" s="394">
        <v>2</v>
      </c>
      <c r="AR15" s="394">
        <v>4</v>
      </c>
      <c r="AS15" s="394">
        <v>2</v>
      </c>
      <c r="AT15" s="394">
        <v>4</v>
      </c>
      <c r="AU15" s="618">
        <v>18</v>
      </c>
      <c r="AV15" s="619"/>
      <c r="AW15" s="615">
        <f t="shared" si="6"/>
        <v>84</v>
      </c>
      <c r="AX15" s="383"/>
      <c r="AY15" s="384"/>
      <c r="AZ15" s="385"/>
      <c r="BA15" s="386"/>
      <c r="BB15" s="386"/>
      <c r="BC15" s="386"/>
      <c r="BD15" s="386"/>
      <c r="BE15" s="386"/>
      <c r="BF15" s="387"/>
      <c r="BG15" s="388">
        <f t="shared" si="4"/>
        <v>135</v>
      </c>
    </row>
    <row r="16" spans="1:59" ht="15.75" customHeight="1" thickBot="1">
      <c r="A16" s="660"/>
      <c r="B16" s="666"/>
      <c r="C16" s="668"/>
      <c r="D16" s="1" t="s">
        <v>29</v>
      </c>
      <c r="E16" s="629">
        <v>1</v>
      </c>
      <c r="F16" s="630">
        <v>2</v>
      </c>
      <c r="G16" s="630">
        <v>1</v>
      </c>
      <c r="H16" s="630">
        <v>2</v>
      </c>
      <c r="I16" s="630">
        <v>1</v>
      </c>
      <c r="J16" s="630">
        <v>2</v>
      </c>
      <c r="K16" s="630">
        <v>1</v>
      </c>
      <c r="L16" s="630">
        <v>2</v>
      </c>
      <c r="M16" s="630">
        <v>1</v>
      </c>
      <c r="N16" s="630">
        <v>2</v>
      </c>
      <c r="O16" s="630">
        <v>1</v>
      </c>
      <c r="P16" s="630">
        <v>2</v>
      </c>
      <c r="Q16" s="630">
        <v>1</v>
      </c>
      <c r="R16" s="630">
        <v>2</v>
      </c>
      <c r="S16" s="630">
        <v>1</v>
      </c>
      <c r="T16" s="631">
        <v>2</v>
      </c>
      <c r="U16" s="631">
        <v>2</v>
      </c>
      <c r="V16" s="367">
        <f t="shared" si="5"/>
        <v>26</v>
      </c>
      <c r="W16" s="379"/>
      <c r="X16" s="612"/>
      <c r="Y16" s="1">
        <v>1</v>
      </c>
      <c r="Z16" s="1">
        <v>2</v>
      </c>
      <c r="AA16" s="1">
        <v>1</v>
      </c>
      <c r="AB16" s="1">
        <v>2</v>
      </c>
      <c r="AC16" s="1">
        <v>1</v>
      </c>
      <c r="AD16" s="1">
        <v>2</v>
      </c>
      <c r="AE16" s="1">
        <v>1</v>
      </c>
      <c r="AF16" s="1">
        <v>2</v>
      </c>
      <c r="AG16" s="1">
        <v>1</v>
      </c>
      <c r="AH16" s="1">
        <v>2</v>
      </c>
      <c r="AI16" s="1">
        <v>1</v>
      </c>
      <c r="AJ16" s="1">
        <v>2</v>
      </c>
      <c r="AK16" s="1">
        <v>1</v>
      </c>
      <c r="AL16" s="1">
        <v>2</v>
      </c>
      <c r="AM16" s="1">
        <v>1</v>
      </c>
      <c r="AN16" s="1">
        <v>2</v>
      </c>
      <c r="AO16" s="1">
        <v>1</v>
      </c>
      <c r="AP16" s="1">
        <v>2</v>
      </c>
      <c r="AQ16" s="1">
        <v>1</v>
      </c>
      <c r="AR16" s="1">
        <v>2</v>
      </c>
      <c r="AS16" s="1">
        <v>1</v>
      </c>
      <c r="AT16" s="1">
        <v>2</v>
      </c>
      <c r="AU16" s="619"/>
      <c r="AV16" s="619"/>
      <c r="AW16" s="615">
        <f aca="true" t="shared" si="7" ref="AW16:AW26">SUM(Y16:AV16)</f>
        <v>33</v>
      </c>
      <c r="AX16" s="383"/>
      <c r="AY16" s="384"/>
      <c r="AZ16" s="385"/>
      <c r="BA16" s="386"/>
      <c r="BB16" s="386"/>
      <c r="BC16" s="386"/>
      <c r="BD16" s="386"/>
      <c r="BE16" s="386"/>
      <c r="BF16" s="387"/>
      <c r="BG16" s="388">
        <f t="shared" si="4"/>
        <v>59</v>
      </c>
    </row>
    <row r="17" spans="1:59" ht="15.75" thickBot="1">
      <c r="A17" s="660"/>
      <c r="B17" s="665" t="s">
        <v>150</v>
      </c>
      <c r="C17" s="672" t="s">
        <v>8</v>
      </c>
      <c r="D17" s="1" t="s">
        <v>28</v>
      </c>
      <c r="E17" s="389">
        <v>4</v>
      </c>
      <c r="F17" s="394">
        <v>4</v>
      </c>
      <c r="G17" s="394">
        <v>4</v>
      </c>
      <c r="H17" s="394">
        <v>4</v>
      </c>
      <c r="I17" s="394">
        <v>4</v>
      </c>
      <c r="J17" s="394">
        <v>4</v>
      </c>
      <c r="K17" s="394">
        <v>4</v>
      </c>
      <c r="L17" s="394">
        <v>4</v>
      </c>
      <c r="M17" s="394">
        <v>4</v>
      </c>
      <c r="N17" s="394">
        <v>4</v>
      </c>
      <c r="O17" s="394">
        <v>4</v>
      </c>
      <c r="P17" s="394">
        <v>4</v>
      </c>
      <c r="Q17" s="394">
        <v>4</v>
      </c>
      <c r="R17" s="394">
        <v>4</v>
      </c>
      <c r="S17" s="394">
        <v>4</v>
      </c>
      <c r="T17" s="395">
        <v>4</v>
      </c>
      <c r="U17" s="395">
        <v>4</v>
      </c>
      <c r="V17" s="367">
        <f t="shared" si="5"/>
        <v>68</v>
      </c>
      <c r="W17" s="379"/>
      <c r="X17" s="612"/>
      <c r="Y17" s="394">
        <v>4</v>
      </c>
      <c r="Z17" s="394">
        <v>4</v>
      </c>
      <c r="AA17" s="394">
        <v>4</v>
      </c>
      <c r="AB17" s="394">
        <v>4</v>
      </c>
      <c r="AC17" s="394">
        <v>4</v>
      </c>
      <c r="AD17" s="394">
        <v>4</v>
      </c>
      <c r="AE17" s="394">
        <v>4</v>
      </c>
      <c r="AF17" s="394">
        <v>4</v>
      </c>
      <c r="AG17" s="394">
        <v>4</v>
      </c>
      <c r="AH17" s="394">
        <v>4</v>
      </c>
      <c r="AI17" s="394">
        <v>4</v>
      </c>
      <c r="AJ17" s="394">
        <v>4</v>
      </c>
      <c r="AK17" s="394">
        <v>4</v>
      </c>
      <c r="AL17" s="394">
        <v>4</v>
      </c>
      <c r="AM17" s="394">
        <v>4</v>
      </c>
      <c r="AN17" s="394">
        <v>4</v>
      </c>
      <c r="AO17" s="394">
        <v>4</v>
      </c>
      <c r="AP17" s="394">
        <v>4</v>
      </c>
      <c r="AQ17" s="394">
        <v>4</v>
      </c>
      <c r="AR17" s="394">
        <v>4</v>
      </c>
      <c r="AS17" s="394">
        <v>4</v>
      </c>
      <c r="AT17" s="394">
        <v>4</v>
      </c>
      <c r="AU17" s="619"/>
      <c r="AV17" s="619"/>
      <c r="AW17" s="615">
        <f t="shared" si="7"/>
        <v>88</v>
      </c>
      <c r="AX17" s="383"/>
      <c r="AY17" s="384"/>
      <c r="AZ17" s="385"/>
      <c r="BA17" s="386"/>
      <c r="BB17" s="386"/>
      <c r="BC17" s="386"/>
      <c r="BD17" s="386"/>
      <c r="BE17" s="386"/>
      <c r="BF17" s="387"/>
      <c r="BG17" s="388">
        <f t="shared" si="4"/>
        <v>156</v>
      </c>
    </row>
    <row r="18" spans="1:59" ht="15.75" thickBot="1">
      <c r="A18" s="660"/>
      <c r="B18" s="666"/>
      <c r="C18" s="673"/>
      <c r="D18" s="1" t="s">
        <v>29</v>
      </c>
      <c r="E18" s="628">
        <v>2</v>
      </c>
      <c r="F18" s="628">
        <v>2</v>
      </c>
      <c r="G18" s="628">
        <v>2</v>
      </c>
      <c r="H18" s="628">
        <v>2</v>
      </c>
      <c r="I18" s="628">
        <v>2</v>
      </c>
      <c r="J18" s="628">
        <v>2</v>
      </c>
      <c r="K18" s="628">
        <v>2</v>
      </c>
      <c r="L18" s="628">
        <v>2</v>
      </c>
      <c r="M18" s="628">
        <v>2</v>
      </c>
      <c r="N18" s="628">
        <v>2</v>
      </c>
      <c r="O18" s="628">
        <v>2</v>
      </c>
      <c r="P18" s="628">
        <v>2</v>
      </c>
      <c r="Q18" s="628">
        <v>2</v>
      </c>
      <c r="R18" s="628">
        <v>2</v>
      </c>
      <c r="S18" s="628">
        <v>2</v>
      </c>
      <c r="T18" s="628">
        <v>2</v>
      </c>
      <c r="U18" s="628">
        <v>2</v>
      </c>
      <c r="V18" s="367">
        <f t="shared" si="5"/>
        <v>34</v>
      </c>
      <c r="W18" s="379"/>
      <c r="X18" s="612"/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v>2</v>
      </c>
      <c r="AU18" s="619"/>
      <c r="AV18" s="619"/>
      <c r="AW18" s="615">
        <f t="shared" si="7"/>
        <v>44</v>
      </c>
      <c r="AX18" s="383"/>
      <c r="AY18" s="384"/>
      <c r="AZ18" s="385"/>
      <c r="BA18" s="386"/>
      <c r="BB18" s="386"/>
      <c r="BC18" s="386"/>
      <c r="BD18" s="386"/>
      <c r="BE18" s="386"/>
      <c r="BF18" s="387"/>
      <c r="BG18" s="388">
        <f t="shared" si="4"/>
        <v>78</v>
      </c>
    </row>
    <row r="19" spans="1:59" ht="15.75" thickBot="1">
      <c r="A19" s="660"/>
      <c r="B19" s="665" t="s">
        <v>151</v>
      </c>
      <c r="C19" s="672" t="s">
        <v>106</v>
      </c>
      <c r="D19" s="1" t="s">
        <v>28</v>
      </c>
      <c r="E19" s="389">
        <v>4</v>
      </c>
      <c r="F19" s="390">
        <v>2</v>
      </c>
      <c r="G19" s="390">
        <v>4</v>
      </c>
      <c r="H19" s="390">
        <v>2</v>
      </c>
      <c r="I19" s="390">
        <v>4</v>
      </c>
      <c r="J19" s="390">
        <v>2</v>
      </c>
      <c r="K19" s="390">
        <v>4</v>
      </c>
      <c r="L19" s="390">
        <v>2</v>
      </c>
      <c r="M19" s="390">
        <v>4</v>
      </c>
      <c r="N19" s="390">
        <v>2</v>
      </c>
      <c r="O19" s="390">
        <v>4</v>
      </c>
      <c r="P19" s="390">
        <v>2</v>
      </c>
      <c r="Q19" s="390">
        <v>4</v>
      </c>
      <c r="R19" s="390">
        <v>2</v>
      </c>
      <c r="S19" s="390">
        <v>4</v>
      </c>
      <c r="T19" s="391">
        <v>2</v>
      </c>
      <c r="U19" s="391">
        <v>3</v>
      </c>
      <c r="V19" s="367">
        <f t="shared" si="5"/>
        <v>51</v>
      </c>
      <c r="W19" s="379"/>
      <c r="X19" s="612"/>
      <c r="Y19" s="394">
        <v>4</v>
      </c>
      <c r="Z19" s="394">
        <v>2</v>
      </c>
      <c r="AA19" s="394">
        <v>4</v>
      </c>
      <c r="AB19" s="394">
        <v>2</v>
      </c>
      <c r="AC19" s="394">
        <v>4</v>
      </c>
      <c r="AD19" s="394">
        <v>2</v>
      </c>
      <c r="AE19" s="394">
        <v>4</v>
      </c>
      <c r="AF19" s="394">
        <v>2</v>
      </c>
      <c r="AG19" s="394">
        <v>4</v>
      </c>
      <c r="AH19" s="394">
        <v>2</v>
      </c>
      <c r="AI19" s="394">
        <v>4</v>
      </c>
      <c r="AJ19" s="394">
        <v>2</v>
      </c>
      <c r="AK19" s="394">
        <v>4</v>
      </c>
      <c r="AL19" s="394">
        <v>2</v>
      </c>
      <c r="AM19" s="394">
        <v>4</v>
      </c>
      <c r="AN19" s="394">
        <v>2</v>
      </c>
      <c r="AO19" s="394">
        <v>4</v>
      </c>
      <c r="AP19" s="394">
        <v>2</v>
      </c>
      <c r="AQ19" s="394">
        <v>4</v>
      </c>
      <c r="AR19" s="394">
        <v>2</v>
      </c>
      <c r="AS19" s="394">
        <v>4</v>
      </c>
      <c r="AT19" s="394">
        <v>2</v>
      </c>
      <c r="AU19" s="619"/>
      <c r="AV19" s="619"/>
      <c r="AW19" s="615">
        <f t="shared" si="7"/>
        <v>66</v>
      </c>
      <c r="AX19" s="383"/>
      <c r="AY19" s="384"/>
      <c r="AZ19" s="385"/>
      <c r="BA19" s="386"/>
      <c r="BB19" s="386"/>
      <c r="BC19" s="386"/>
      <c r="BD19" s="386"/>
      <c r="BE19" s="386"/>
      <c r="BF19" s="387"/>
      <c r="BG19" s="388">
        <f t="shared" si="4"/>
        <v>117</v>
      </c>
    </row>
    <row r="20" spans="1:59" ht="15.75" thickBot="1">
      <c r="A20" s="660"/>
      <c r="B20" s="666"/>
      <c r="C20" s="673"/>
      <c r="D20" s="1" t="s">
        <v>29</v>
      </c>
      <c r="E20" s="630">
        <v>2</v>
      </c>
      <c r="F20" s="630">
        <v>1</v>
      </c>
      <c r="G20" s="630">
        <v>2</v>
      </c>
      <c r="H20" s="630">
        <v>1</v>
      </c>
      <c r="I20" s="630">
        <v>2</v>
      </c>
      <c r="J20" s="630">
        <v>1</v>
      </c>
      <c r="K20" s="630">
        <v>2</v>
      </c>
      <c r="L20" s="630">
        <v>1</v>
      </c>
      <c r="M20" s="630">
        <v>2</v>
      </c>
      <c r="N20" s="630">
        <v>1</v>
      </c>
      <c r="O20" s="630">
        <v>2</v>
      </c>
      <c r="P20" s="630">
        <v>1</v>
      </c>
      <c r="Q20" s="630">
        <v>2</v>
      </c>
      <c r="R20" s="630">
        <v>1</v>
      </c>
      <c r="S20" s="631">
        <v>2</v>
      </c>
      <c r="T20" s="631">
        <v>1</v>
      </c>
      <c r="U20" s="631">
        <v>1</v>
      </c>
      <c r="V20" s="367">
        <f t="shared" si="5"/>
        <v>25</v>
      </c>
      <c r="W20" s="379"/>
      <c r="X20" s="612"/>
      <c r="Y20" s="1">
        <v>2</v>
      </c>
      <c r="Z20" s="1">
        <v>1</v>
      </c>
      <c r="AA20" s="1">
        <v>2</v>
      </c>
      <c r="AB20" s="1">
        <v>1</v>
      </c>
      <c r="AC20" s="1">
        <v>2</v>
      </c>
      <c r="AD20" s="1">
        <v>1</v>
      </c>
      <c r="AE20" s="1">
        <v>2</v>
      </c>
      <c r="AF20" s="1">
        <v>1</v>
      </c>
      <c r="AG20" s="1">
        <v>2</v>
      </c>
      <c r="AH20" s="1">
        <v>1</v>
      </c>
      <c r="AI20" s="1">
        <v>2</v>
      </c>
      <c r="AJ20" s="1">
        <v>1</v>
      </c>
      <c r="AK20" s="1">
        <v>2</v>
      </c>
      <c r="AL20" s="1">
        <v>1</v>
      </c>
      <c r="AM20" s="1">
        <v>2</v>
      </c>
      <c r="AN20" s="1">
        <v>1</v>
      </c>
      <c r="AO20" s="1">
        <v>2</v>
      </c>
      <c r="AP20" s="1">
        <v>1</v>
      </c>
      <c r="AQ20" s="1">
        <v>2</v>
      </c>
      <c r="AR20" s="1">
        <v>1</v>
      </c>
      <c r="AS20" s="1">
        <v>2</v>
      </c>
      <c r="AT20" s="396">
        <v>1</v>
      </c>
      <c r="AU20" s="619"/>
      <c r="AV20" s="619"/>
      <c r="AW20" s="615">
        <f t="shared" si="7"/>
        <v>33</v>
      </c>
      <c r="AX20" s="383"/>
      <c r="AY20" s="384"/>
      <c r="AZ20" s="385"/>
      <c r="BA20" s="386"/>
      <c r="BB20" s="386"/>
      <c r="BC20" s="386"/>
      <c r="BD20" s="386"/>
      <c r="BE20" s="386"/>
      <c r="BF20" s="387"/>
      <c r="BG20" s="388">
        <f t="shared" si="4"/>
        <v>58</v>
      </c>
    </row>
    <row r="21" spans="1:59" ht="15.75" thickBot="1">
      <c r="A21" s="660"/>
      <c r="B21" s="665" t="s">
        <v>152</v>
      </c>
      <c r="C21" s="672" t="s">
        <v>108</v>
      </c>
      <c r="D21" s="1" t="s">
        <v>28</v>
      </c>
      <c r="E21" s="389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5"/>
      <c r="U21" s="395"/>
      <c r="V21" s="367">
        <f t="shared" si="5"/>
        <v>0</v>
      </c>
      <c r="W21" s="379"/>
      <c r="X21" s="612"/>
      <c r="Y21" s="394"/>
      <c r="Z21" s="394">
        <v>2</v>
      </c>
      <c r="AA21" s="394"/>
      <c r="AB21" s="394">
        <v>2</v>
      </c>
      <c r="AC21" s="394"/>
      <c r="AD21" s="394">
        <v>2</v>
      </c>
      <c r="AE21" s="394"/>
      <c r="AF21" s="394">
        <v>2</v>
      </c>
      <c r="AG21" s="394"/>
      <c r="AH21" s="394">
        <v>2</v>
      </c>
      <c r="AI21" s="394"/>
      <c r="AJ21" s="394">
        <v>2</v>
      </c>
      <c r="AK21" s="394"/>
      <c r="AL21" s="394">
        <v>2</v>
      </c>
      <c r="AM21" s="394"/>
      <c r="AN21" s="394">
        <v>2</v>
      </c>
      <c r="AO21" s="394">
        <v>2</v>
      </c>
      <c r="AP21" s="394">
        <v>2</v>
      </c>
      <c r="AQ21" s="394">
        <v>4</v>
      </c>
      <c r="AR21" s="394">
        <v>4</v>
      </c>
      <c r="AS21" s="394">
        <v>4</v>
      </c>
      <c r="AT21" s="394">
        <v>4</v>
      </c>
      <c r="AU21" s="619"/>
      <c r="AV21" s="619"/>
      <c r="AW21" s="615">
        <f t="shared" si="7"/>
        <v>36</v>
      </c>
      <c r="AX21" s="383"/>
      <c r="AY21" s="384"/>
      <c r="AZ21" s="385"/>
      <c r="BA21" s="386"/>
      <c r="BB21" s="386"/>
      <c r="BC21" s="386"/>
      <c r="BD21" s="386"/>
      <c r="BE21" s="386"/>
      <c r="BF21" s="387"/>
      <c r="BG21" s="388">
        <f t="shared" si="4"/>
        <v>36</v>
      </c>
    </row>
    <row r="22" spans="1:59" ht="15.75" thickBot="1">
      <c r="A22" s="348"/>
      <c r="B22" s="666"/>
      <c r="C22" s="673"/>
      <c r="D22" s="1" t="s">
        <v>29</v>
      </c>
      <c r="E22" s="62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32"/>
      <c r="R22" s="632"/>
      <c r="S22" s="632"/>
      <c r="T22" s="633"/>
      <c r="U22" s="633"/>
      <c r="V22" s="367">
        <f t="shared" si="5"/>
        <v>0</v>
      </c>
      <c r="W22" s="379"/>
      <c r="X22" s="612"/>
      <c r="Y22" s="1"/>
      <c r="Z22" s="1">
        <v>1</v>
      </c>
      <c r="AA22" s="1"/>
      <c r="AB22" s="1">
        <v>1</v>
      </c>
      <c r="AC22" s="1"/>
      <c r="AD22" s="1">
        <v>1</v>
      </c>
      <c r="AE22" s="1"/>
      <c r="AF22" s="1">
        <v>1</v>
      </c>
      <c r="AG22" s="1"/>
      <c r="AH22" s="1">
        <v>1</v>
      </c>
      <c r="AI22" s="1"/>
      <c r="AJ22" s="1">
        <v>1</v>
      </c>
      <c r="AK22" s="1"/>
      <c r="AL22" s="1">
        <v>1</v>
      </c>
      <c r="AM22" s="1"/>
      <c r="AN22" s="1">
        <v>1</v>
      </c>
      <c r="AO22" s="1">
        <v>1</v>
      </c>
      <c r="AP22" s="1">
        <v>1</v>
      </c>
      <c r="AQ22" s="1">
        <v>2</v>
      </c>
      <c r="AR22" s="1">
        <v>2</v>
      </c>
      <c r="AS22" s="1">
        <v>2</v>
      </c>
      <c r="AT22" s="1">
        <v>2</v>
      </c>
      <c r="AU22" s="619"/>
      <c r="AV22" s="619"/>
      <c r="AW22" s="615">
        <f t="shared" si="7"/>
        <v>18</v>
      </c>
      <c r="AX22" s="383"/>
      <c r="AY22" s="384"/>
      <c r="AZ22" s="385"/>
      <c r="BA22" s="386"/>
      <c r="BB22" s="386"/>
      <c r="BC22" s="386"/>
      <c r="BD22" s="386"/>
      <c r="BE22" s="386"/>
      <c r="BF22" s="387"/>
      <c r="BG22" s="388">
        <f t="shared" si="4"/>
        <v>18</v>
      </c>
    </row>
    <row r="23" spans="1:59" ht="15.75" thickBot="1">
      <c r="A23" s="400"/>
      <c r="B23" s="665" t="s">
        <v>153</v>
      </c>
      <c r="C23" s="672" t="s">
        <v>7</v>
      </c>
      <c r="D23" s="1" t="s">
        <v>28</v>
      </c>
      <c r="E23" s="389">
        <v>2</v>
      </c>
      <c r="F23" s="394">
        <v>4</v>
      </c>
      <c r="G23" s="394">
        <v>2</v>
      </c>
      <c r="H23" s="394">
        <v>4</v>
      </c>
      <c r="I23" s="394">
        <v>2</v>
      </c>
      <c r="J23" s="394">
        <v>4</v>
      </c>
      <c r="K23" s="394">
        <v>2</v>
      </c>
      <c r="L23" s="394">
        <v>4</v>
      </c>
      <c r="M23" s="394">
        <v>2</v>
      </c>
      <c r="N23" s="394">
        <v>4</v>
      </c>
      <c r="O23" s="394">
        <v>2</v>
      </c>
      <c r="P23" s="394">
        <v>4</v>
      </c>
      <c r="Q23" s="394">
        <v>2</v>
      </c>
      <c r="R23" s="394">
        <v>4</v>
      </c>
      <c r="S23" s="394">
        <v>2</v>
      </c>
      <c r="T23" s="395">
        <v>4</v>
      </c>
      <c r="U23" s="395">
        <v>3</v>
      </c>
      <c r="V23" s="367">
        <f t="shared" si="5"/>
        <v>51</v>
      </c>
      <c r="W23" s="379"/>
      <c r="X23" s="612"/>
      <c r="Y23" s="394">
        <v>2</v>
      </c>
      <c r="Z23" s="394">
        <v>4</v>
      </c>
      <c r="AA23" s="394">
        <v>2</v>
      </c>
      <c r="AB23" s="394">
        <v>4</v>
      </c>
      <c r="AC23" s="394">
        <v>2</v>
      </c>
      <c r="AD23" s="394">
        <v>4</v>
      </c>
      <c r="AE23" s="394">
        <v>2</v>
      </c>
      <c r="AF23" s="394">
        <v>4</v>
      </c>
      <c r="AG23" s="394">
        <v>2</v>
      </c>
      <c r="AH23" s="394">
        <v>4</v>
      </c>
      <c r="AI23" s="394">
        <v>2</v>
      </c>
      <c r="AJ23" s="394">
        <v>4</v>
      </c>
      <c r="AK23" s="394">
        <v>2</v>
      </c>
      <c r="AL23" s="394">
        <v>4</v>
      </c>
      <c r="AM23" s="394">
        <v>2</v>
      </c>
      <c r="AN23" s="394">
        <v>4</v>
      </c>
      <c r="AO23" s="394">
        <v>2</v>
      </c>
      <c r="AP23" s="394">
        <v>4</v>
      </c>
      <c r="AQ23" s="394">
        <v>2</v>
      </c>
      <c r="AR23" s="394">
        <v>4</v>
      </c>
      <c r="AS23" s="394">
        <v>2</v>
      </c>
      <c r="AT23" s="394">
        <v>4</v>
      </c>
      <c r="AU23" s="619"/>
      <c r="AV23" s="619"/>
      <c r="AW23" s="615">
        <f t="shared" si="7"/>
        <v>66</v>
      </c>
      <c r="AX23" s="383"/>
      <c r="AY23" s="384"/>
      <c r="AZ23" s="385"/>
      <c r="BA23" s="386"/>
      <c r="BB23" s="386"/>
      <c r="BC23" s="386"/>
      <c r="BD23" s="386"/>
      <c r="BE23" s="386"/>
      <c r="BF23" s="387"/>
      <c r="BG23" s="388">
        <f t="shared" si="4"/>
        <v>117</v>
      </c>
    </row>
    <row r="24" spans="1:59" ht="15" customHeight="1" thickBot="1">
      <c r="A24" s="400"/>
      <c r="B24" s="666"/>
      <c r="C24" s="673"/>
      <c r="D24" s="1" t="s">
        <v>29</v>
      </c>
      <c r="E24" s="629">
        <v>1</v>
      </c>
      <c r="F24" s="630">
        <v>2</v>
      </c>
      <c r="G24" s="630">
        <v>1</v>
      </c>
      <c r="H24" s="630">
        <v>2</v>
      </c>
      <c r="I24" s="630">
        <v>1</v>
      </c>
      <c r="J24" s="630">
        <v>2</v>
      </c>
      <c r="K24" s="630">
        <v>1</v>
      </c>
      <c r="L24" s="630">
        <v>2</v>
      </c>
      <c r="M24" s="630">
        <v>1</v>
      </c>
      <c r="N24" s="630">
        <v>2</v>
      </c>
      <c r="O24" s="630">
        <v>1</v>
      </c>
      <c r="P24" s="630">
        <v>2</v>
      </c>
      <c r="Q24" s="630">
        <v>1</v>
      </c>
      <c r="R24" s="630">
        <v>2</v>
      </c>
      <c r="S24" s="630">
        <v>1</v>
      </c>
      <c r="T24" s="631">
        <v>2</v>
      </c>
      <c r="U24" s="631">
        <v>2</v>
      </c>
      <c r="V24" s="367">
        <f t="shared" si="5"/>
        <v>26</v>
      </c>
      <c r="W24" s="379"/>
      <c r="X24" s="612"/>
      <c r="Y24" s="1">
        <v>1</v>
      </c>
      <c r="Z24" s="1">
        <v>2</v>
      </c>
      <c r="AA24" s="1">
        <v>1</v>
      </c>
      <c r="AB24" s="1">
        <v>2</v>
      </c>
      <c r="AC24" s="1">
        <v>1</v>
      </c>
      <c r="AD24" s="1">
        <v>2</v>
      </c>
      <c r="AE24" s="1">
        <v>1</v>
      </c>
      <c r="AF24" s="1">
        <v>2</v>
      </c>
      <c r="AG24" s="1">
        <v>1</v>
      </c>
      <c r="AH24" s="1">
        <v>2</v>
      </c>
      <c r="AI24" s="1">
        <v>1</v>
      </c>
      <c r="AJ24" s="1">
        <v>2</v>
      </c>
      <c r="AK24" s="1">
        <v>1</v>
      </c>
      <c r="AL24" s="1">
        <v>2</v>
      </c>
      <c r="AM24" s="1">
        <v>1</v>
      </c>
      <c r="AN24" s="1">
        <v>2</v>
      </c>
      <c r="AO24" s="1">
        <v>1</v>
      </c>
      <c r="AP24" s="1">
        <v>2</v>
      </c>
      <c r="AQ24" s="1">
        <v>1</v>
      </c>
      <c r="AR24" s="1">
        <v>2</v>
      </c>
      <c r="AS24" s="1">
        <v>1</v>
      </c>
      <c r="AT24" s="1">
        <v>2</v>
      </c>
      <c r="AU24" s="619"/>
      <c r="AV24" s="619"/>
      <c r="AW24" s="615">
        <f t="shared" si="7"/>
        <v>33</v>
      </c>
      <c r="AX24" s="383"/>
      <c r="AY24" s="384"/>
      <c r="AZ24" s="385"/>
      <c r="BA24" s="386"/>
      <c r="BB24" s="386"/>
      <c r="BC24" s="386"/>
      <c r="BD24" s="386"/>
      <c r="BE24" s="386"/>
      <c r="BF24" s="387"/>
      <c r="BG24" s="388">
        <f t="shared" si="4"/>
        <v>59</v>
      </c>
    </row>
    <row r="25" spans="1:59" ht="15.75" thickBot="1">
      <c r="A25" s="400"/>
      <c r="B25" s="665" t="s">
        <v>154</v>
      </c>
      <c r="C25" s="672" t="s">
        <v>107</v>
      </c>
      <c r="D25" s="1" t="s">
        <v>28</v>
      </c>
      <c r="E25" s="590">
        <v>2</v>
      </c>
      <c r="F25" s="432">
        <v>2</v>
      </c>
      <c r="G25" s="432">
        <v>2</v>
      </c>
      <c r="H25" s="432">
        <v>2</v>
      </c>
      <c r="I25" s="432">
        <v>2</v>
      </c>
      <c r="J25" s="432">
        <v>2</v>
      </c>
      <c r="K25" s="432">
        <v>2</v>
      </c>
      <c r="L25" s="432">
        <v>2</v>
      </c>
      <c r="M25" s="432">
        <v>2</v>
      </c>
      <c r="N25" s="432">
        <v>2</v>
      </c>
      <c r="O25" s="432">
        <v>2</v>
      </c>
      <c r="P25" s="432">
        <v>2</v>
      </c>
      <c r="Q25" s="432">
        <v>2</v>
      </c>
      <c r="R25" s="432">
        <v>2</v>
      </c>
      <c r="S25" s="432">
        <v>2</v>
      </c>
      <c r="T25" s="433">
        <v>2</v>
      </c>
      <c r="U25" s="395">
        <v>2</v>
      </c>
      <c r="V25" s="367">
        <f t="shared" si="5"/>
        <v>34</v>
      </c>
      <c r="W25" s="379"/>
      <c r="X25" s="612"/>
      <c r="Y25" s="394">
        <v>2</v>
      </c>
      <c r="Z25" s="394">
        <v>2</v>
      </c>
      <c r="AA25" s="394">
        <v>2</v>
      </c>
      <c r="AB25" s="394">
        <v>2</v>
      </c>
      <c r="AC25" s="394">
        <v>2</v>
      </c>
      <c r="AD25" s="394">
        <v>2</v>
      </c>
      <c r="AE25" s="394">
        <v>2</v>
      </c>
      <c r="AF25" s="394">
        <v>2</v>
      </c>
      <c r="AG25" s="394">
        <v>2</v>
      </c>
      <c r="AH25" s="394">
        <v>2</v>
      </c>
      <c r="AI25" s="394">
        <v>2</v>
      </c>
      <c r="AJ25" s="394">
        <v>2</v>
      </c>
      <c r="AK25" s="394">
        <v>2</v>
      </c>
      <c r="AL25" s="394">
        <v>2</v>
      </c>
      <c r="AM25" s="394">
        <v>2</v>
      </c>
      <c r="AN25" s="394">
        <v>2</v>
      </c>
      <c r="AO25" s="394">
        <v>2</v>
      </c>
      <c r="AP25" s="394"/>
      <c r="AQ25" s="394">
        <v>2</v>
      </c>
      <c r="AR25" s="394"/>
      <c r="AS25" s="394"/>
      <c r="AT25" s="394"/>
      <c r="AU25" s="619"/>
      <c r="AV25" s="619"/>
      <c r="AW25" s="615">
        <f t="shared" si="7"/>
        <v>36</v>
      </c>
      <c r="AX25" s="383"/>
      <c r="AY25" s="384"/>
      <c r="AZ25" s="385"/>
      <c r="BA25" s="386"/>
      <c r="BB25" s="386"/>
      <c r="BC25" s="386"/>
      <c r="BD25" s="386"/>
      <c r="BE25" s="386"/>
      <c r="BF25" s="387"/>
      <c r="BG25" s="388">
        <f t="shared" si="4"/>
        <v>70</v>
      </c>
    </row>
    <row r="26" spans="1:59" ht="15.75" customHeight="1" thickBot="1">
      <c r="A26" s="400"/>
      <c r="B26" s="666"/>
      <c r="C26" s="674"/>
      <c r="D26" s="1" t="s">
        <v>29</v>
      </c>
      <c r="E26" s="634">
        <v>1</v>
      </c>
      <c r="F26" s="632">
        <v>1</v>
      </c>
      <c r="G26" s="632">
        <v>1</v>
      </c>
      <c r="H26" s="632">
        <v>1</v>
      </c>
      <c r="I26" s="632">
        <v>1</v>
      </c>
      <c r="J26" s="632">
        <v>1</v>
      </c>
      <c r="K26" s="632">
        <v>1</v>
      </c>
      <c r="L26" s="632">
        <v>1</v>
      </c>
      <c r="M26" s="632">
        <v>1</v>
      </c>
      <c r="N26" s="632">
        <v>1</v>
      </c>
      <c r="O26" s="632">
        <v>1</v>
      </c>
      <c r="P26" s="632">
        <v>1</v>
      </c>
      <c r="Q26" s="632">
        <v>1</v>
      </c>
      <c r="R26" s="632">
        <v>1</v>
      </c>
      <c r="S26" s="632">
        <v>1</v>
      </c>
      <c r="T26" s="633">
        <v>1</v>
      </c>
      <c r="U26" s="633">
        <v>1</v>
      </c>
      <c r="V26" s="367">
        <f t="shared" si="5"/>
        <v>17</v>
      </c>
      <c r="W26" s="401"/>
      <c r="X26" s="620"/>
      <c r="Y26" s="619">
        <v>1</v>
      </c>
      <c r="Z26" s="619">
        <v>1</v>
      </c>
      <c r="AA26" s="619">
        <v>1</v>
      </c>
      <c r="AB26" s="619">
        <v>1</v>
      </c>
      <c r="AC26" s="619">
        <v>1</v>
      </c>
      <c r="AD26" s="619">
        <v>1</v>
      </c>
      <c r="AE26" s="619">
        <v>1</v>
      </c>
      <c r="AF26" s="619">
        <v>1</v>
      </c>
      <c r="AG26" s="619">
        <v>1</v>
      </c>
      <c r="AH26" s="619">
        <v>1</v>
      </c>
      <c r="AI26" s="619">
        <v>1</v>
      </c>
      <c r="AJ26" s="619">
        <v>1</v>
      </c>
      <c r="AK26" s="619">
        <v>1</v>
      </c>
      <c r="AL26" s="619">
        <v>1</v>
      </c>
      <c r="AM26" s="619">
        <v>1</v>
      </c>
      <c r="AN26" s="619">
        <v>1</v>
      </c>
      <c r="AO26" s="619">
        <v>1</v>
      </c>
      <c r="AP26" s="619"/>
      <c r="AQ26" s="619">
        <v>1</v>
      </c>
      <c r="AR26" s="619"/>
      <c r="AS26" s="619"/>
      <c r="AT26" s="619"/>
      <c r="AU26" s="619"/>
      <c r="AV26" s="619"/>
      <c r="AW26" s="615">
        <f t="shared" si="7"/>
        <v>18</v>
      </c>
      <c r="AX26" s="402"/>
      <c r="AY26" s="384"/>
      <c r="AZ26" s="386"/>
      <c r="BA26" s="386"/>
      <c r="BB26" s="386"/>
      <c r="BC26" s="386"/>
      <c r="BD26" s="386"/>
      <c r="BE26" s="386"/>
      <c r="BF26" s="386"/>
      <c r="BG26" s="403">
        <f t="shared" si="4"/>
        <v>35</v>
      </c>
    </row>
    <row r="27" spans="1:59" ht="15.75" thickBot="1">
      <c r="A27" s="404"/>
      <c r="B27" s="675"/>
      <c r="C27" s="677" t="s">
        <v>155</v>
      </c>
      <c r="D27" s="405" t="s">
        <v>28</v>
      </c>
      <c r="E27" s="350">
        <f>E29+E31+E33</f>
        <v>14</v>
      </c>
      <c r="F27" s="350">
        <f aca="true" t="shared" si="8" ref="F27:AW27">F29+F31+F33</f>
        <v>12</v>
      </c>
      <c r="G27" s="350">
        <f t="shared" si="8"/>
        <v>14</v>
      </c>
      <c r="H27" s="350">
        <f t="shared" si="8"/>
        <v>12</v>
      </c>
      <c r="I27" s="350">
        <f t="shared" si="8"/>
        <v>14</v>
      </c>
      <c r="J27" s="350">
        <f t="shared" si="8"/>
        <v>12</v>
      </c>
      <c r="K27" s="350">
        <f t="shared" si="8"/>
        <v>14</v>
      </c>
      <c r="L27" s="350">
        <f t="shared" si="8"/>
        <v>12</v>
      </c>
      <c r="M27" s="350">
        <f t="shared" si="8"/>
        <v>14</v>
      </c>
      <c r="N27" s="350">
        <f t="shared" si="8"/>
        <v>12</v>
      </c>
      <c r="O27" s="350">
        <f t="shared" si="8"/>
        <v>14</v>
      </c>
      <c r="P27" s="350">
        <f t="shared" si="8"/>
        <v>12</v>
      </c>
      <c r="Q27" s="350">
        <f t="shared" si="8"/>
        <v>14</v>
      </c>
      <c r="R27" s="350">
        <f t="shared" si="8"/>
        <v>12</v>
      </c>
      <c r="S27" s="350">
        <f t="shared" si="8"/>
        <v>14</v>
      </c>
      <c r="T27" s="350">
        <f t="shared" si="8"/>
        <v>12</v>
      </c>
      <c r="U27" s="350">
        <f t="shared" si="8"/>
        <v>13</v>
      </c>
      <c r="V27" s="350">
        <f t="shared" si="8"/>
        <v>221</v>
      </c>
      <c r="W27" s="350"/>
      <c r="X27" s="350"/>
      <c r="Y27" s="621">
        <f t="shared" si="8"/>
        <v>10</v>
      </c>
      <c r="Z27" s="621">
        <f t="shared" si="8"/>
        <v>10</v>
      </c>
      <c r="AA27" s="621">
        <f t="shared" si="8"/>
        <v>10</v>
      </c>
      <c r="AB27" s="621">
        <f t="shared" si="8"/>
        <v>10</v>
      </c>
      <c r="AC27" s="621">
        <f t="shared" si="8"/>
        <v>10</v>
      </c>
      <c r="AD27" s="621">
        <f t="shared" si="8"/>
        <v>10</v>
      </c>
      <c r="AE27" s="621">
        <f t="shared" si="8"/>
        <v>10</v>
      </c>
      <c r="AF27" s="621">
        <f t="shared" si="8"/>
        <v>10</v>
      </c>
      <c r="AG27" s="621">
        <f t="shared" si="8"/>
        <v>10</v>
      </c>
      <c r="AH27" s="621">
        <f t="shared" si="8"/>
        <v>10</v>
      </c>
      <c r="AI27" s="621">
        <f t="shared" si="8"/>
        <v>10</v>
      </c>
      <c r="AJ27" s="621">
        <f t="shared" si="8"/>
        <v>10</v>
      </c>
      <c r="AK27" s="621">
        <f t="shared" si="8"/>
        <v>10</v>
      </c>
      <c r="AL27" s="621">
        <f t="shared" si="8"/>
        <v>10</v>
      </c>
      <c r="AM27" s="621">
        <f t="shared" si="8"/>
        <v>11</v>
      </c>
      <c r="AN27" s="621">
        <f t="shared" si="8"/>
        <v>10</v>
      </c>
      <c r="AO27" s="621">
        <f t="shared" si="8"/>
        <v>10</v>
      </c>
      <c r="AP27" s="621">
        <f t="shared" si="8"/>
        <v>10</v>
      </c>
      <c r="AQ27" s="621">
        <f t="shared" si="8"/>
        <v>8</v>
      </c>
      <c r="AR27" s="621">
        <f t="shared" si="8"/>
        <v>10</v>
      </c>
      <c r="AS27" s="621">
        <f t="shared" si="8"/>
        <v>10</v>
      </c>
      <c r="AT27" s="621">
        <f t="shared" si="8"/>
        <v>10</v>
      </c>
      <c r="AU27" s="621">
        <f t="shared" si="8"/>
        <v>0</v>
      </c>
      <c r="AV27" s="621">
        <f t="shared" si="8"/>
        <v>36</v>
      </c>
      <c r="AW27" s="350">
        <f t="shared" si="8"/>
        <v>255</v>
      </c>
      <c r="AX27" s="406"/>
      <c r="AY27" s="407"/>
      <c r="AZ27" s="408"/>
      <c r="BA27" s="409"/>
      <c r="BB27" s="409"/>
      <c r="BC27" s="409"/>
      <c r="BD27" s="409"/>
      <c r="BE27" s="409"/>
      <c r="BF27" s="410"/>
      <c r="BG27" s="356">
        <f t="shared" si="4"/>
        <v>476</v>
      </c>
    </row>
    <row r="28" spans="1:59" ht="15.75" thickBot="1">
      <c r="A28" s="404"/>
      <c r="B28" s="676"/>
      <c r="C28" s="678"/>
      <c r="D28" s="405" t="s">
        <v>29</v>
      </c>
      <c r="E28" s="350">
        <f>E30+E32+E34</f>
        <v>7</v>
      </c>
      <c r="F28" s="350">
        <f aca="true" t="shared" si="9" ref="F28:AW28">F30+F32+F34</f>
        <v>6</v>
      </c>
      <c r="G28" s="350">
        <f t="shared" si="9"/>
        <v>7</v>
      </c>
      <c r="H28" s="350">
        <f t="shared" si="9"/>
        <v>6</v>
      </c>
      <c r="I28" s="350">
        <f t="shared" si="9"/>
        <v>7</v>
      </c>
      <c r="J28" s="350">
        <f t="shared" si="9"/>
        <v>6</v>
      </c>
      <c r="K28" s="350">
        <f t="shared" si="9"/>
        <v>7</v>
      </c>
      <c r="L28" s="350">
        <f t="shared" si="9"/>
        <v>6</v>
      </c>
      <c r="M28" s="350">
        <f t="shared" si="9"/>
        <v>7</v>
      </c>
      <c r="N28" s="350">
        <f t="shared" si="9"/>
        <v>6</v>
      </c>
      <c r="O28" s="350">
        <f t="shared" si="9"/>
        <v>7</v>
      </c>
      <c r="P28" s="350">
        <f t="shared" si="9"/>
        <v>6</v>
      </c>
      <c r="Q28" s="350">
        <f t="shared" si="9"/>
        <v>7</v>
      </c>
      <c r="R28" s="350">
        <f t="shared" si="9"/>
        <v>6</v>
      </c>
      <c r="S28" s="350">
        <f t="shared" si="9"/>
        <v>7</v>
      </c>
      <c r="T28" s="350">
        <f t="shared" si="9"/>
        <v>6</v>
      </c>
      <c r="U28" s="350">
        <f t="shared" si="9"/>
        <v>6</v>
      </c>
      <c r="V28" s="350">
        <f t="shared" si="9"/>
        <v>110</v>
      </c>
      <c r="W28" s="350"/>
      <c r="X28" s="350"/>
      <c r="Y28" s="350">
        <f t="shared" si="9"/>
        <v>5</v>
      </c>
      <c r="Z28" s="350">
        <f t="shared" si="9"/>
        <v>5</v>
      </c>
      <c r="AA28" s="350">
        <f t="shared" si="9"/>
        <v>5</v>
      </c>
      <c r="AB28" s="350">
        <f t="shared" si="9"/>
        <v>5</v>
      </c>
      <c r="AC28" s="350">
        <f t="shared" si="9"/>
        <v>5</v>
      </c>
      <c r="AD28" s="350">
        <f t="shared" si="9"/>
        <v>5</v>
      </c>
      <c r="AE28" s="350">
        <f t="shared" si="9"/>
        <v>5</v>
      </c>
      <c r="AF28" s="350">
        <f t="shared" si="9"/>
        <v>5</v>
      </c>
      <c r="AG28" s="350">
        <f t="shared" si="9"/>
        <v>5</v>
      </c>
      <c r="AH28" s="350">
        <f t="shared" si="9"/>
        <v>5</v>
      </c>
      <c r="AI28" s="350">
        <f t="shared" si="9"/>
        <v>5</v>
      </c>
      <c r="AJ28" s="350">
        <f t="shared" si="9"/>
        <v>5</v>
      </c>
      <c r="AK28" s="350">
        <f t="shared" si="9"/>
        <v>5</v>
      </c>
      <c r="AL28" s="350">
        <f t="shared" si="9"/>
        <v>5</v>
      </c>
      <c r="AM28" s="350">
        <f t="shared" si="9"/>
        <v>6</v>
      </c>
      <c r="AN28" s="350">
        <f t="shared" si="9"/>
        <v>5</v>
      </c>
      <c r="AO28" s="350">
        <f t="shared" si="9"/>
        <v>5</v>
      </c>
      <c r="AP28" s="350">
        <f t="shared" si="9"/>
        <v>5</v>
      </c>
      <c r="AQ28" s="350">
        <f t="shared" si="9"/>
        <v>4</v>
      </c>
      <c r="AR28" s="350">
        <f t="shared" si="9"/>
        <v>5</v>
      </c>
      <c r="AS28" s="350">
        <f t="shared" si="9"/>
        <v>5</v>
      </c>
      <c r="AT28" s="350">
        <f t="shared" si="9"/>
        <v>5</v>
      </c>
      <c r="AU28" s="350">
        <f t="shared" si="9"/>
        <v>0</v>
      </c>
      <c r="AV28" s="350">
        <f t="shared" si="9"/>
        <v>0</v>
      </c>
      <c r="AW28" s="350">
        <f t="shared" si="9"/>
        <v>110</v>
      </c>
      <c r="AX28" s="357"/>
      <c r="AY28" s="411"/>
      <c r="AZ28" s="359"/>
      <c r="BA28" s="412"/>
      <c r="BB28" s="412"/>
      <c r="BC28" s="412"/>
      <c r="BD28" s="412"/>
      <c r="BE28" s="412"/>
      <c r="BF28" s="413"/>
      <c r="BG28" s="414">
        <f t="shared" si="4"/>
        <v>220</v>
      </c>
    </row>
    <row r="29" spans="1:59" ht="15">
      <c r="A29" s="404"/>
      <c r="B29" s="687" t="s">
        <v>164</v>
      </c>
      <c r="C29" s="689" t="s">
        <v>159</v>
      </c>
      <c r="D29" s="1" t="s">
        <v>28</v>
      </c>
      <c r="E29" s="364">
        <v>4</v>
      </c>
      <c r="F29" s="415">
        <v>2</v>
      </c>
      <c r="G29" s="415">
        <v>4</v>
      </c>
      <c r="H29" s="415">
        <v>2</v>
      </c>
      <c r="I29" s="415">
        <v>4</v>
      </c>
      <c r="J29" s="415">
        <v>2</v>
      </c>
      <c r="K29" s="415">
        <v>4</v>
      </c>
      <c r="L29" s="415">
        <v>2</v>
      </c>
      <c r="M29" s="415">
        <v>4</v>
      </c>
      <c r="N29" s="415">
        <v>2</v>
      </c>
      <c r="O29" s="415">
        <v>4</v>
      </c>
      <c r="P29" s="415">
        <v>2</v>
      </c>
      <c r="Q29" s="415">
        <v>4</v>
      </c>
      <c r="R29" s="415">
        <v>2</v>
      </c>
      <c r="S29" s="415">
        <v>4</v>
      </c>
      <c r="T29" s="416">
        <v>2</v>
      </c>
      <c r="U29" s="391">
        <v>3</v>
      </c>
      <c r="V29" s="417">
        <f aca="true" t="shared" si="10" ref="V29:V34">SUM(E29:U29)</f>
        <v>51</v>
      </c>
      <c r="W29" s="368"/>
      <c r="X29" s="369"/>
      <c r="Y29" s="610">
        <v>2</v>
      </c>
      <c r="Z29" s="370">
        <v>2</v>
      </c>
      <c r="AA29" s="365">
        <v>2</v>
      </c>
      <c r="AB29" s="365">
        <v>2</v>
      </c>
      <c r="AC29" s="365">
        <v>2</v>
      </c>
      <c r="AD29" s="365">
        <v>2</v>
      </c>
      <c r="AE29" s="365">
        <v>2</v>
      </c>
      <c r="AF29" s="365">
        <v>2</v>
      </c>
      <c r="AG29" s="365">
        <v>2</v>
      </c>
      <c r="AH29" s="365">
        <v>2</v>
      </c>
      <c r="AI29" s="365">
        <v>2</v>
      </c>
      <c r="AJ29" s="365">
        <v>2</v>
      </c>
      <c r="AK29" s="365">
        <v>2</v>
      </c>
      <c r="AL29" s="365">
        <v>2</v>
      </c>
      <c r="AM29" s="365">
        <v>3</v>
      </c>
      <c r="AN29" s="365">
        <v>2</v>
      </c>
      <c r="AO29" s="365">
        <v>2</v>
      </c>
      <c r="AP29" s="365">
        <v>2</v>
      </c>
      <c r="AQ29" s="365">
        <v>2</v>
      </c>
      <c r="AR29" s="365">
        <v>2</v>
      </c>
      <c r="AS29" s="365">
        <v>4</v>
      </c>
      <c r="AT29" s="365">
        <v>4</v>
      </c>
      <c r="AU29" s="365"/>
      <c r="AV29" s="371"/>
      <c r="AW29" s="418">
        <f aca="true" t="shared" si="11" ref="AW29:AW38">SUM(Y29:AV29)</f>
        <v>49</v>
      </c>
      <c r="AX29" s="372"/>
      <c r="AY29" s="373"/>
      <c r="AZ29" s="374"/>
      <c r="BA29" s="375"/>
      <c r="BB29" s="375"/>
      <c r="BC29" s="375"/>
      <c r="BD29" s="375"/>
      <c r="BE29" s="375"/>
      <c r="BF29" s="376"/>
      <c r="BG29" s="377">
        <f t="shared" si="4"/>
        <v>100</v>
      </c>
    </row>
    <row r="30" spans="1:59" ht="15">
      <c r="A30" s="404"/>
      <c r="B30" s="688"/>
      <c r="C30" s="690"/>
      <c r="D30" s="1" t="s">
        <v>29</v>
      </c>
      <c r="E30" s="630">
        <v>2</v>
      </c>
      <c r="F30" s="630">
        <v>1</v>
      </c>
      <c r="G30" s="630">
        <v>2</v>
      </c>
      <c r="H30" s="630">
        <v>1</v>
      </c>
      <c r="I30" s="630">
        <v>2</v>
      </c>
      <c r="J30" s="630">
        <v>1</v>
      </c>
      <c r="K30" s="630">
        <v>2</v>
      </c>
      <c r="L30" s="630">
        <v>1</v>
      </c>
      <c r="M30" s="630">
        <v>2</v>
      </c>
      <c r="N30" s="630">
        <v>1</v>
      </c>
      <c r="O30" s="630">
        <v>2</v>
      </c>
      <c r="P30" s="630">
        <v>1</v>
      </c>
      <c r="Q30" s="630">
        <v>2</v>
      </c>
      <c r="R30" s="630">
        <v>1</v>
      </c>
      <c r="S30" s="631">
        <v>2</v>
      </c>
      <c r="T30" s="631">
        <v>1</v>
      </c>
      <c r="U30" s="631">
        <v>1</v>
      </c>
      <c r="V30" s="419">
        <f t="shared" si="10"/>
        <v>25</v>
      </c>
      <c r="W30" s="379"/>
      <c r="X30" s="380"/>
      <c r="Y30" s="381">
        <v>1</v>
      </c>
      <c r="Z30" s="381">
        <v>1</v>
      </c>
      <c r="AA30" s="381">
        <v>1</v>
      </c>
      <c r="AB30" s="381">
        <v>1</v>
      </c>
      <c r="AC30" s="381">
        <v>1</v>
      </c>
      <c r="AD30" s="381">
        <v>1</v>
      </c>
      <c r="AE30" s="381">
        <v>1</v>
      </c>
      <c r="AF30" s="381">
        <v>1</v>
      </c>
      <c r="AG30" s="381">
        <v>1</v>
      </c>
      <c r="AH30" s="381">
        <v>1</v>
      </c>
      <c r="AI30" s="381">
        <v>1</v>
      </c>
      <c r="AJ30" s="381">
        <v>1</v>
      </c>
      <c r="AK30" s="381">
        <v>1</v>
      </c>
      <c r="AL30" s="381">
        <v>1</v>
      </c>
      <c r="AM30" s="381">
        <v>2</v>
      </c>
      <c r="AN30" s="381">
        <v>1</v>
      </c>
      <c r="AO30" s="381">
        <v>1</v>
      </c>
      <c r="AP30" s="381">
        <v>1</v>
      </c>
      <c r="AQ30" s="381">
        <v>1</v>
      </c>
      <c r="AR30" s="381">
        <v>1</v>
      </c>
      <c r="AS30" s="381">
        <v>2</v>
      </c>
      <c r="AT30" s="381">
        <v>2</v>
      </c>
      <c r="AU30" s="378"/>
      <c r="AV30" s="382"/>
      <c r="AW30" s="420">
        <f t="shared" si="11"/>
        <v>25</v>
      </c>
      <c r="AX30" s="383"/>
      <c r="AY30" s="384"/>
      <c r="AZ30" s="385"/>
      <c r="BA30" s="386"/>
      <c r="BB30" s="386"/>
      <c r="BC30" s="386"/>
      <c r="BD30" s="386"/>
      <c r="BE30" s="386"/>
      <c r="BF30" s="387"/>
      <c r="BG30" s="388">
        <f t="shared" si="4"/>
        <v>50</v>
      </c>
    </row>
    <row r="31" spans="1:59" ht="22.5" customHeight="1">
      <c r="A31" s="404"/>
      <c r="B31" s="691" t="s">
        <v>156</v>
      </c>
      <c r="C31" s="692" t="s">
        <v>160</v>
      </c>
      <c r="D31" s="1" t="s">
        <v>28</v>
      </c>
      <c r="E31" s="393">
        <v>6</v>
      </c>
      <c r="F31" s="394">
        <v>6</v>
      </c>
      <c r="G31" s="394">
        <v>6</v>
      </c>
      <c r="H31" s="394">
        <v>6</v>
      </c>
      <c r="I31" s="394">
        <v>6</v>
      </c>
      <c r="J31" s="421">
        <v>6</v>
      </c>
      <c r="K31" s="421">
        <v>6</v>
      </c>
      <c r="L31" s="421">
        <v>6</v>
      </c>
      <c r="M31" s="421">
        <v>6</v>
      </c>
      <c r="N31" s="421">
        <v>6</v>
      </c>
      <c r="O31" s="421">
        <v>6</v>
      </c>
      <c r="P31" s="421">
        <v>6</v>
      </c>
      <c r="Q31" s="421">
        <v>6</v>
      </c>
      <c r="R31" s="421">
        <v>6</v>
      </c>
      <c r="S31" s="421">
        <v>6</v>
      </c>
      <c r="T31" s="422">
        <v>6</v>
      </c>
      <c r="U31" s="422">
        <v>6</v>
      </c>
      <c r="V31" s="423">
        <f t="shared" si="10"/>
        <v>102</v>
      </c>
      <c r="W31" s="379"/>
      <c r="X31" s="380"/>
      <c r="Y31" s="392">
        <v>6</v>
      </c>
      <c r="Z31" s="393">
        <v>6</v>
      </c>
      <c r="AA31" s="394">
        <v>6</v>
      </c>
      <c r="AB31" s="394">
        <v>6</v>
      </c>
      <c r="AC31" s="394">
        <v>6</v>
      </c>
      <c r="AD31" s="394">
        <v>6</v>
      </c>
      <c r="AE31" s="394">
        <v>6</v>
      </c>
      <c r="AF31" s="394">
        <v>6</v>
      </c>
      <c r="AG31" s="394">
        <v>6</v>
      </c>
      <c r="AH31" s="394">
        <v>6</v>
      </c>
      <c r="AI31" s="394">
        <v>6</v>
      </c>
      <c r="AJ31" s="394">
        <v>6</v>
      </c>
      <c r="AK31" s="394">
        <v>6</v>
      </c>
      <c r="AL31" s="394">
        <v>6</v>
      </c>
      <c r="AM31" s="394">
        <v>6</v>
      </c>
      <c r="AN31" s="394">
        <v>6</v>
      </c>
      <c r="AO31" s="394">
        <v>6</v>
      </c>
      <c r="AP31" s="394">
        <v>6</v>
      </c>
      <c r="AQ31" s="394">
        <v>6</v>
      </c>
      <c r="AR31" s="394">
        <v>6</v>
      </c>
      <c r="AS31" s="394">
        <v>6</v>
      </c>
      <c r="AT31" s="394">
        <v>6</v>
      </c>
      <c r="AU31" s="394"/>
      <c r="AV31" s="424">
        <v>18</v>
      </c>
      <c r="AW31" s="425">
        <f t="shared" si="11"/>
        <v>150</v>
      </c>
      <c r="AX31" s="383"/>
      <c r="AY31" s="384"/>
      <c r="AZ31" s="385"/>
      <c r="BA31" s="386"/>
      <c r="BB31" s="386"/>
      <c r="BC31" s="386"/>
      <c r="BD31" s="386"/>
      <c r="BE31" s="386"/>
      <c r="BF31" s="387"/>
      <c r="BG31" s="388">
        <f t="shared" si="4"/>
        <v>252</v>
      </c>
    </row>
    <row r="32" spans="1:59" ht="26.25" customHeight="1">
      <c r="A32" s="404"/>
      <c r="B32" s="688"/>
      <c r="C32" s="693"/>
      <c r="D32" s="1" t="s">
        <v>29</v>
      </c>
      <c r="E32" s="635">
        <v>3</v>
      </c>
      <c r="F32" s="635">
        <v>3</v>
      </c>
      <c r="G32" s="635">
        <v>3</v>
      </c>
      <c r="H32" s="635">
        <v>3</v>
      </c>
      <c r="I32" s="635">
        <v>3</v>
      </c>
      <c r="J32" s="635">
        <v>3</v>
      </c>
      <c r="K32" s="635">
        <v>3</v>
      </c>
      <c r="L32" s="635">
        <v>3</v>
      </c>
      <c r="M32" s="635">
        <v>3</v>
      </c>
      <c r="N32" s="635">
        <v>3</v>
      </c>
      <c r="O32" s="635">
        <v>3</v>
      </c>
      <c r="P32" s="635">
        <v>3</v>
      </c>
      <c r="Q32" s="635">
        <v>3</v>
      </c>
      <c r="R32" s="635">
        <v>3</v>
      </c>
      <c r="S32" s="635">
        <v>3</v>
      </c>
      <c r="T32" s="635">
        <v>3</v>
      </c>
      <c r="U32" s="635">
        <v>3</v>
      </c>
      <c r="V32" s="426">
        <f t="shared" si="10"/>
        <v>51</v>
      </c>
      <c r="W32" s="427"/>
      <c r="X32" s="428"/>
      <c r="Y32" s="429">
        <v>3</v>
      </c>
      <c r="Z32" s="429">
        <v>3</v>
      </c>
      <c r="AA32" s="429">
        <v>3</v>
      </c>
      <c r="AB32" s="429">
        <v>3</v>
      </c>
      <c r="AC32" s="429">
        <v>3</v>
      </c>
      <c r="AD32" s="429">
        <v>3</v>
      </c>
      <c r="AE32" s="429">
        <v>3</v>
      </c>
      <c r="AF32" s="429">
        <v>3</v>
      </c>
      <c r="AG32" s="429">
        <v>3</v>
      </c>
      <c r="AH32" s="429">
        <v>3</v>
      </c>
      <c r="AI32" s="429">
        <v>3</v>
      </c>
      <c r="AJ32" s="429">
        <v>3</v>
      </c>
      <c r="AK32" s="429">
        <v>3</v>
      </c>
      <c r="AL32" s="429">
        <v>3</v>
      </c>
      <c r="AM32" s="429">
        <v>3</v>
      </c>
      <c r="AN32" s="429">
        <v>3</v>
      </c>
      <c r="AO32" s="429">
        <v>3</v>
      </c>
      <c r="AP32" s="429">
        <v>3</v>
      </c>
      <c r="AQ32" s="429">
        <v>3</v>
      </c>
      <c r="AR32" s="429">
        <v>3</v>
      </c>
      <c r="AS32" s="429">
        <v>3</v>
      </c>
      <c r="AT32" s="429">
        <v>3</v>
      </c>
      <c r="AU32" s="396"/>
      <c r="AV32" s="639"/>
      <c r="AW32" s="420">
        <f t="shared" si="11"/>
        <v>66</v>
      </c>
      <c r="AX32" s="383"/>
      <c r="AY32" s="384"/>
      <c r="AZ32" s="385"/>
      <c r="BA32" s="430"/>
      <c r="BB32" s="430"/>
      <c r="BC32" s="430"/>
      <c r="BD32" s="430"/>
      <c r="BE32" s="430"/>
      <c r="BF32" s="431"/>
      <c r="BG32" s="388">
        <f t="shared" si="4"/>
        <v>117</v>
      </c>
    </row>
    <row r="33" spans="1:59" ht="15" customHeight="1">
      <c r="A33" s="404"/>
      <c r="B33" s="681" t="s">
        <v>157</v>
      </c>
      <c r="C33" s="679" t="s">
        <v>161</v>
      </c>
      <c r="D33" s="1" t="s">
        <v>28</v>
      </c>
      <c r="E33" s="393">
        <v>4</v>
      </c>
      <c r="F33" s="432">
        <v>4</v>
      </c>
      <c r="G33" s="432">
        <v>4</v>
      </c>
      <c r="H33" s="432">
        <v>4</v>
      </c>
      <c r="I33" s="432">
        <v>4</v>
      </c>
      <c r="J33" s="432">
        <v>4</v>
      </c>
      <c r="K33" s="432">
        <v>4</v>
      </c>
      <c r="L33" s="432">
        <v>4</v>
      </c>
      <c r="M33" s="432">
        <v>4</v>
      </c>
      <c r="N33" s="432">
        <v>4</v>
      </c>
      <c r="O33" s="432">
        <v>4</v>
      </c>
      <c r="P33" s="432">
        <v>4</v>
      </c>
      <c r="Q33" s="432">
        <v>4</v>
      </c>
      <c r="R33" s="432">
        <v>4</v>
      </c>
      <c r="S33" s="432">
        <v>4</v>
      </c>
      <c r="T33" s="433">
        <v>4</v>
      </c>
      <c r="U33" s="395">
        <v>4</v>
      </c>
      <c r="V33" s="423">
        <f t="shared" si="10"/>
        <v>68</v>
      </c>
      <c r="W33" s="427"/>
      <c r="X33" s="428"/>
      <c r="Y33" s="434">
        <v>2</v>
      </c>
      <c r="Z33" s="435">
        <v>2</v>
      </c>
      <c r="AA33" s="432">
        <v>2</v>
      </c>
      <c r="AB33" s="432">
        <v>2</v>
      </c>
      <c r="AC33" s="432">
        <v>2</v>
      </c>
      <c r="AD33" s="432">
        <v>2</v>
      </c>
      <c r="AE33" s="432">
        <v>2</v>
      </c>
      <c r="AF33" s="432">
        <v>2</v>
      </c>
      <c r="AG33" s="432">
        <v>2</v>
      </c>
      <c r="AH33" s="432">
        <v>2</v>
      </c>
      <c r="AI33" s="432">
        <v>2</v>
      </c>
      <c r="AJ33" s="432">
        <v>2</v>
      </c>
      <c r="AK33" s="432">
        <v>2</v>
      </c>
      <c r="AL33" s="432">
        <v>2</v>
      </c>
      <c r="AM33" s="432">
        <v>2</v>
      </c>
      <c r="AN33" s="432">
        <v>2</v>
      </c>
      <c r="AO33" s="432">
        <v>2</v>
      </c>
      <c r="AP33" s="432">
        <v>2</v>
      </c>
      <c r="AQ33" s="432"/>
      <c r="AR33" s="432">
        <v>2</v>
      </c>
      <c r="AS33" s="432"/>
      <c r="AT33" s="432"/>
      <c r="AU33" s="394"/>
      <c r="AV33" s="622">
        <v>18</v>
      </c>
      <c r="AW33" s="425">
        <f t="shared" si="11"/>
        <v>56</v>
      </c>
      <c r="AX33" s="383"/>
      <c r="AY33" s="436"/>
      <c r="AZ33" s="385"/>
      <c r="BA33" s="430"/>
      <c r="BB33" s="430"/>
      <c r="BC33" s="430"/>
      <c r="BD33" s="430"/>
      <c r="BE33" s="430"/>
      <c r="BF33" s="431"/>
      <c r="BG33" s="388">
        <f t="shared" si="4"/>
        <v>124</v>
      </c>
    </row>
    <row r="34" spans="1:59" ht="15" customHeight="1" thickBot="1">
      <c r="A34" s="404"/>
      <c r="B34" s="682"/>
      <c r="C34" s="680"/>
      <c r="D34" s="2" t="s">
        <v>29</v>
      </c>
      <c r="E34" s="628">
        <v>2</v>
      </c>
      <c r="F34" s="628">
        <v>2</v>
      </c>
      <c r="G34" s="628">
        <v>2</v>
      </c>
      <c r="H34" s="628">
        <v>2</v>
      </c>
      <c r="I34" s="628">
        <v>2</v>
      </c>
      <c r="J34" s="628">
        <v>2</v>
      </c>
      <c r="K34" s="628">
        <v>2</v>
      </c>
      <c r="L34" s="628">
        <v>2</v>
      </c>
      <c r="M34" s="628">
        <v>2</v>
      </c>
      <c r="N34" s="628">
        <v>2</v>
      </c>
      <c r="O34" s="628">
        <v>2</v>
      </c>
      <c r="P34" s="628">
        <v>2</v>
      </c>
      <c r="Q34" s="628">
        <v>2</v>
      </c>
      <c r="R34" s="628">
        <v>2</v>
      </c>
      <c r="S34" s="628">
        <v>2</v>
      </c>
      <c r="T34" s="628">
        <v>2</v>
      </c>
      <c r="U34" s="628">
        <v>2</v>
      </c>
      <c r="V34" s="591">
        <f t="shared" si="10"/>
        <v>34</v>
      </c>
      <c r="W34" s="427"/>
      <c r="X34" s="428"/>
      <c r="Y34" s="434">
        <v>1</v>
      </c>
      <c r="Z34" s="434">
        <v>1</v>
      </c>
      <c r="AA34" s="434">
        <v>1</v>
      </c>
      <c r="AB34" s="434">
        <v>1</v>
      </c>
      <c r="AC34" s="434">
        <v>1</v>
      </c>
      <c r="AD34" s="434">
        <v>1</v>
      </c>
      <c r="AE34" s="434">
        <v>1</v>
      </c>
      <c r="AF34" s="434">
        <v>1</v>
      </c>
      <c r="AG34" s="434">
        <v>1</v>
      </c>
      <c r="AH34" s="434">
        <v>1</v>
      </c>
      <c r="AI34" s="434">
        <v>1</v>
      </c>
      <c r="AJ34" s="434">
        <v>1</v>
      </c>
      <c r="AK34" s="434">
        <v>1</v>
      </c>
      <c r="AL34" s="434">
        <v>1</v>
      </c>
      <c r="AM34" s="434">
        <v>1</v>
      </c>
      <c r="AN34" s="434">
        <v>1</v>
      </c>
      <c r="AO34" s="434">
        <v>1</v>
      </c>
      <c r="AP34" s="434">
        <v>1</v>
      </c>
      <c r="AQ34" s="434"/>
      <c r="AR34" s="434">
        <v>1</v>
      </c>
      <c r="AS34" s="432"/>
      <c r="AT34" s="432"/>
      <c r="AU34" s="432"/>
      <c r="AV34" s="640"/>
      <c r="AW34" s="594">
        <f>SUM(Y34:AV34)</f>
        <v>19</v>
      </c>
      <c r="AX34" s="383"/>
      <c r="AY34" s="592"/>
      <c r="AZ34" s="385"/>
      <c r="BA34" s="430"/>
      <c r="BB34" s="430"/>
      <c r="BC34" s="430"/>
      <c r="BD34" s="430"/>
      <c r="BE34" s="430"/>
      <c r="BF34" s="431"/>
      <c r="BG34" s="440">
        <f t="shared" si="4"/>
        <v>53</v>
      </c>
    </row>
    <row r="35" spans="1:59" ht="15" customHeight="1">
      <c r="A35" s="404"/>
      <c r="B35" s="694"/>
      <c r="C35" s="602" t="s">
        <v>196</v>
      </c>
      <c r="D35" s="603" t="s">
        <v>28</v>
      </c>
      <c r="E35" s="604">
        <f>E37</f>
        <v>2</v>
      </c>
      <c r="F35" s="604">
        <f aca="true" t="shared" si="12" ref="F35:V35">F37</f>
        <v>2</v>
      </c>
      <c r="G35" s="604">
        <f t="shared" si="12"/>
        <v>2</v>
      </c>
      <c r="H35" s="604">
        <f t="shared" si="12"/>
        <v>2</v>
      </c>
      <c r="I35" s="604">
        <f t="shared" si="12"/>
        <v>2</v>
      </c>
      <c r="J35" s="604">
        <f t="shared" si="12"/>
        <v>2</v>
      </c>
      <c r="K35" s="604">
        <f t="shared" si="12"/>
        <v>2</v>
      </c>
      <c r="L35" s="604">
        <f t="shared" si="12"/>
        <v>2</v>
      </c>
      <c r="M35" s="604">
        <f t="shared" si="12"/>
        <v>2</v>
      </c>
      <c r="N35" s="604">
        <f t="shared" si="12"/>
        <v>2</v>
      </c>
      <c r="O35" s="604">
        <f t="shared" si="12"/>
        <v>2</v>
      </c>
      <c r="P35" s="604">
        <f t="shared" si="12"/>
        <v>2</v>
      </c>
      <c r="Q35" s="604">
        <f t="shared" si="12"/>
        <v>2</v>
      </c>
      <c r="R35" s="604">
        <f t="shared" si="12"/>
        <v>2</v>
      </c>
      <c r="S35" s="604">
        <f t="shared" si="12"/>
        <v>2</v>
      </c>
      <c r="T35" s="604">
        <f t="shared" si="12"/>
        <v>2</v>
      </c>
      <c r="U35" s="604">
        <f t="shared" si="12"/>
        <v>2</v>
      </c>
      <c r="V35" s="604">
        <f t="shared" si="12"/>
        <v>34</v>
      </c>
      <c r="W35" s="604"/>
      <c r="X35" s="604"/>
      <c r="Y35" s="604">
        <f aca="true" t="shared" si="13" ref="Y35:AW35">Y37</f>
        <v>2</v>
      </c>
      <c r="Z35" s="604">
        <f t="shared" si="13"/>
        <v>0</v>
      </c>
      <c r="AA35" s="604">
        <f t="shared" si="13"/>
        <v>2</v>
      </c>
      <c r="AB35" s="604">
        <f t="shared" si="13"/>
        <v>0</v>
      </c>
      <c r="AC35" s="604">
        <f t="shared" si="13"/>
        <v>2</v>
      </c>
      <c r="AD35" s="604">
        <f t="shared" si="13"/>
        <v>0</v>
      </c>
      <c r="AE35" s="604">
        <f t="shared" si="13"/>
        <v>2</v>
      </c>
      <c r="AF35" s="604">
        <f t="shared" si="13"/>
        <v>0</v>
      </c>
      <c r="AG35" s="604">
        <f t="shared" si="13"/>
        <v>2</v>
      </c>
      <c r="AH35" s="604">
        <f t="shared" si="13"/>
        <v>0</v>
      </c>
      <c r="AI35" s="604">
        <f t="shared" si="13"/>
        <v>2</v>
      </c>
      <c r="AJ35" s="604">
        <f t="shared" si="13"/>
        <v>0</v>
      </c>
      <c r="AK35" s="604">
        <f t="shared" si="13"/>
        <v>2</v>
      </c>
      <c r="AL35" s="604">
        <f t="shared" si="13"/>
        <v>0</v>
      </c>
      <c r="AM35" s="604">
        <f t="shared" si="13"/>
        <v>1</v>
      </c>
      <c r="AN35" s="604">
        <f t="shared" si="13"/>
        <v>0</v>
      </c>
      <c r="AO35" s="604">
        <f t="shared" si="13"/>
        <v>0</v>
      </c>
      <c r="AP35" s="604">
        <f t="shared" si="13"/>
        <v>2</v>
      </c>
      <c r="AQ35" s="604">
        <f t="shared" si="13"/>
        <v>0</v>
      </c>
      <c r="AR35" s="604">
        <f t="shared" si="13"/>
        <v>0</v>
      </c>
      <c r="AS35" s="604">
        <f t="shared" si="13"/>
        <v>0</v>
      </c>
      <c r="AT35" s="604">
        <f t="shared" si="13"/>
        <v>0</v>
      </c>
      <c r="AU35" s="604">
        <f t="shared" si="13"/>
        <v>0</v>
      </c>
      <c r="AV35" s="604">
        <f t="shared" si="13"/>
        <v>0</v>
      </c>
      <c r="AW35" s="605">
        <f t="shared" si="13"/>
        <v>17</v>
      </c>
      <c r="AX35" s="383"/>
      <c r="AY35" s="592"/>
      <c r="AZ35" s="385"/>
      <c r="BA35" s="430"/>
      <c r="BB35" s="430"/>
      <c r="BC35" s="430"/>
      <c r="BD35" s="430"/>
      <c r="BE35" s="430"/>
      <c r="BF35" s="431"/>
      <c r="BG35" s="440"/>
    </row>
    <row r="36" spans="1:59" ht="15" customHeight="1" thickBot="1">
      <c r="A36" s="404"/>
      <c r="B36" s="695"/>
      <c r="C36" s="606"/>
      <c r="D36" s="607" t="s">
        <v>29</v>
      </c>
      <c r="E36" s="608">
        <f>E38</f>
        <v>1</v>
      </c>
      <c r="F36" s="608">
        <f aca="true" t="shared" si="14" ref="F36:V36">F38</f>
        <v>1</v>
      </c>
      <c r="G36" s="608">
        <f t="shared" si="14"/>
        <v>1</v>
      </c>
      <c r="H36" s="608">
        <f t="shared" si="14"/>
        <v>1</v>
      </c>
      <c r="I36" s="608">
        <f t="shared" si="14"/>
        <v>1</v>
      </c>
      <c r="J36" s="608">
        <f t="shared" si="14"/>
        <v>1</v>
      </c>
      <c r="K36" s="608">
        <f t="shared" si="14"/>
        <v>1</v>
      </c>
      <c r="L36" s="608">
        <f t="shared" si="14"/>
        <v>1</v>
      </c>
      <c r="M36" s="608">
        <f t="shared" si="14"/>
        <v>1</v>
      </c>
      <c r="N36" s="608">
        <f t="shared" si="14"/>
        <v>1</v>
      </c>
      <c r="O36" s="608">
        <f t="shared" si="14"/>
        <v>1</v>
      </c>
      <c r="P36" s="608">
        <f t="shared" si="14"/>
        <v>1</v>
      </c>
      <c r="Q36" s="608">
        <f t="shared" si="14"/>
        <v>1</v>
      </c>
      <c r="R36" s="608">
        <f t="shared" si="14"/>
        <v>1</v>
      </c>
      <c r="S36" s="608">
        <f t="shared" si="14"/>
        <v>1</v>
      </c>
      <c r="T36" s="608">
        <f t="shared" si="14"/>
        <v>1</v>
      </c>
      <c r="U36" s="608">
        <f t="shared" si="14"/>
        <v>1</v>
      </c>
      <c r="V36" s="608">
        <f t="shared" si="14"/>
        <v>17</v>
      </c>
      <c r="W36" s="608"/>
      <c r="X36" s="608"/>
      <c r="Y36" s="608">
        <f aca="true" t="shared" si="15" ref="Y36:AW36">Y38</f>
        <v>1</v>
      </c>
      <c r="Z36" s="608">
        <f t="shared" si="15"/>
        <v>0</v>
      </c>
      <c r="AA36" s="608">
        <f t="shared" si="15"/>
        <v>1</v>
      </c>
      <c r="AB36" s="608">
        <f t="shared" si="15"/>
        <v>0</v>
      </c>
      <c r="AC36" s="608">
        <f t="shared" si="15"/>
        <v>1</v>
      </c>
      <c r="AD36" s="608">
        <f t="shared" si="15"/>
        <v>0</v>
      </c>
      <c r="AE36" s="608">
        <f t="shared" si="15"/>
        <v>1</v>
      </c>
      <c r="AF36" s="608">
        <f t="shared" si="15"/>
        <v>0</v>
      </c>
      <c r="AG36" s="608">
        <f t="shared" si="15"/>
        <v>1</v>
      </c>
      <c r="AH36" s="608">
        <f t="shared" si="15"/>
        <v>0</v>
      </c>
      <c r="AI36" s="608">
        <f t="shared" si="15"/>
        <v>1</v>
      </c>
      <c r="AJ36" s="608">
        <f t="shared" si="15"/>
        <v>0</v>
      </c>
      <c r="AK36" s="608">
        <f t="shared" si="15"/>
        <v>1</v>
      </c>
      <c r="AL36" s="608">
        <f t="shared" si="15"/>
        <v>0</v>
      </c>
      <c r="AM36" s="608">
        <f t="shared" si="15"/>
        <v>0</v>
      </c>
      <c r="AN36" s="608">
        <f t="shared" si="15"/>
        <v>0</v>
      </c>
      <c r="AO36" s="608">
        <f t="shared" si="15"/>
        <v>0</v>
      </c>
      <c r="AP36" s="608">
        <f t="shared" si="15"/>
        <v>1</v>
      </c>
      <c r="AQ36" s="608">
        <f t="shared" si="15"/>
        <v>0</v>
      </c>
      <c r="AR36" s="608">
        <f t="shared" si="15"/>
        <v>0</v>
      </c>
      <c r="AS36" s="608">
        <f t="shared" si="15"/>
        <v>0</v>
      </c>
      <c r="AT36" s="608">
        <f t="shared" si="15"/>
        <v>0</v>
      </c>
      <c r="AU36" s="608">
        <f t="shared" si="15"/>
        <v>0</v>
      </c>
      <c r="AV36" s="608">
        <f t="shared" si="15"/>
        <v>0</v>
      </c>
      <c r="AW36" s="609">
        <f t="shared" si="15"/>
        <v>8</v>
      </c>
      <c r="AX36" s="383"/>
      <c r="AY36" s="592"/>
      <c r="AZ36" s="385"/>
      <c r="BA36" s="430"/>
      <c r="BB36" s="430"/>
      <c r="BC36" s="430"/>
      <c r="BD36" s="430"/>
      <c r="BE36" s="430"/>
      <c r="BF36" s="431"/>
      <c r="BG36" s="440"/>
    </row>
    <row r="37" spans="1:59" ht="15" customHeight="1">
      <c r="A37" s="404"/>
      <c r="B37" s="585" t="s">
        <v>162</v>
      </c>
      <c r="C37" s="595" t="s">
        <v>163</v>
      </c>
      <c r="D37" s="363" t="s">
        <v>28</v>
      </c>
      <c r="E37" s="636">
        <v>2</v>
      </c>
      <c r="F37" s="596">
        <v>2</v>
      </c>
      <c r="G37" s="596">
        <v>2</v>
      </c>
      <c r="H37" s="596">
        <v>2</v>
      </c>
      <c r="I37" s="596">
        <v>2</v>
      </c>
      <c r="J37" s="596">
        <v>2</v>
      </c>
      <c r="K37" s="596">
        <v>2</v>
      </c>
      <c r="L37" s="596">
        <v>2</v>
      </c>
      <c r="M37" s="596">
        <v>2</v>
      </c>
      <c r="N37" s="596">
        <v>2</v>
      </c>
      <c r="O37" s="596">
        <v>2</v>
      </c>
      <c r="P37" s="596">
        <v>2</v>
      </c>
      <c r="Q37" s="596">
        <v>2</v>
      </c>
      <c r="R37" s="596">
        <v>2</v>
      </c>
      <c r="S37" s="596">
        <v>2</v>
      </c>
      <c r="T37" s="597">
        <v>2</v>
      </c>
      <c r="U37" s="366">
        <v>2</v>
      </c>
      <c r="V37" s="598">
        <f>SUM(E37:U37)</f>
        <v>34</v>
      </c>
      <c r="W37" s="599"/>
      <c r="X37" s="600"/>
      <c r="Y37" s="434">
        <v>2</v>
      </c>
      <c r="Z37" s="435"/>
      <c r="AA37" s="432">
        <v>2</v>
      </c>
      <c r="AB37" s="432"/>
      <c r="AC37" s="432">
        <v>2</v>
      </c>
      <c r="AD37" s="432"/>
      <c r="AE37" s="432">
        <v>2</v>
      </c>
      <c r="AF37" s="432"/>
      <c r="AG37" s="432">
        <v>2</v>
      </c>
      <c r="AH37" s="432"/>
      <c r="AI37" s="432">
        <v>2</v>
      </c>
      <c r="AJ37" s="432"/>
      <c r="AK37" s="432">
        <v>2</v>
      </c>
      <c r="AL37" s="432"/>
      <c r="AM37" s="432">
        <v>1</v>
      </c>
      <c r="AN37" s="432"/>
      <c r="AO37" s="432"/>
      <c r="AP37" s="432">
        <v>2</v>
      </c>
      <c r="AQ37" s="432"/>
      <c r="AR37" s="432"/>
      <c r="AS37" s="432"/>
      <c r="AT37" s="432"/>
      <c r="AU37" s="365"/>
      <c r="AV37" s="601"/>
      <c r="AW37" s="418">
        <f>SUM(Y37:AV37)</f>
        <v>17</v>
      </c>
      <c r="AX37" s="383"/>
      <c r="AY37" s="592"/>
      <c r="AZ37" s="385"/>
      <c r="BA37" s="430"/>
      <c r="BB37" s="430"/>
      <c r="BC37" s="430"/>
      <c r="BD37" s="430"/>
      <c r="BE37" s="430"/>
      <c r="BF37" s="431"/>
      <c r="BG37" s="440"/>
    </row>
    <row r="38" spans="1:59" ht="14.25" customHeight="1" thickBot="1">
      <c r="A38" s="404"/>
      <c r="B38" s="437"/>
      <c r="C38" s="593"/>
      <c r="D38" s="1" t="s">
        <v>29</v>
      </c>
      <c r="E38" s="635">
        <v>1</v>
      </c>
      <c r="F38" s="632">
        <v>1</v>
      </c>
      <c r="G38" s="632">
        <v>1</v>
      </c>
      <c r="H38" s="632">
        <v>1</v>
      </c>
      <c r="I38" s="632">
        <v>1</v>
      </c>
      <c r="J38" s="632">
        <v>1</v>
      </c>
      <c r="K38" s="632">
        <v>1</v>
      </c>
      <c r="L38" s="632">
        <v>1</v>
      </c>
      <c r="M38" s="632">
        <v>1</v>
      </c>
      <c r="N38" s="632">
        <v>1</v>
      </c>
      <c r="O38" s="632">
        <v>1</v>
      </c>
      <c r="P38" s="632">
        <v>1</v>
      </c>
      <c r="Q38" s="632">
        <v>1</v>
      </c>
      <c r="R38" s="632">
        <v>1</v>
      </c>
      <c r="S38" s="632">
        <v>1</v>
      </c>
      <c r="T38" s="632">
        <v>1</v>
      </c>
      <c r="U38" s="633">
        <v>1</v>
      </c>
      <c r="V38" s="441">
        <f>SUM(E38:U38)</f>
        <v>17</v>
      </c>
      <c r="W38" s="427"/>
      <c r="X38" s="428"/>
      <c r="Y38" s="429">
        <v>1</v>
      </c>
      <c r="Z38" s="399"/>
      <c r="AA38" s="398">
        <v>1</v>
      </c>
      <c r="AB38" s="398"/>
      <c r="AC38" s="398">
        <v>1</v>
      </c>
      <c r="AD38" s="398"/>
      <c r="AE38" s="398">
        <v>1</v>
      </c>
      <c r="AF38" s="398"/>
      <c r="AG38" s="398">
        <v>1</v>
      </c>
      <c r="AH38" s="398"/>
      <c r="AI38" s="398">
        <v>1</v>
      </c>
      <c r="AJ38" s="398"/>
      <c r="AK38" s="398">
        <v>1</v>
      </c>
      <c r="AL38" s="398"/>
      <c r="AM38" s="398"/>
      <c r="AN38" s="398"/>
      <c r="AO38" s="398"/>
      <c r="AP38" s="398">
        <v>1</v>
      </c>
      <c r="AQ38" s="398"/>
      <c r="AR38" s="398"/>
      <c r="AS38" s="398"/>
      <c r="AT38" s="398"/>
      <c r="AU38" s="396"/>
      <c r="AV38" s="397"/>
      <c r="AW38" s="438">
        <f t="shared" si="11"/>
        <v>8</v>
      </c>
      <c r="AX38" s="383"/>
      <c r="AY38" s="439"/>
      <c r="AZ38" s="386"/>
      <c r="BA38" s="430"/>
      <c r="BB38" s="430"/>
      <c r="BC38" s="430"/>
      <c r="BD38" s="430"/>
      <c r="BE38" s="430"/>
      <c r="BF38" s="431"/>
      <c r="BG38" s="440">
        <f t="shared" si="4"/>
        <v>25</v>
      </c>
    </row>
    <row r="39" spans="1:59" ht="15.75" thickBot="1">
      <c r="A39" s="442"/>
      <c r="B39" s="683" t="s">
        <v>109</v>
      </c>
      <c r="C39" s="684"/>
      <c r="D39" s="685"/>
      <c r="E39" s="448">
        <f>E27+E7+E35</f>
        <v>36</v>
      </c>
      <c r="F39" s="448">
        <f aca="true" t="shared" si="16" ref="F39:V39">F27+F7+F35</f>
        <v>36</v>
      </c>
      <c r="G39" s="448">
        <f t="shared" si="16"/>
        <v>36</v>
      </c>
      <c r="H39" s="448">
        <f t="shared" si="16"/>
        <v>36</v>
      </c>
      <c r="I39" s="448">
        <f t="shared" si="16"/>
        <v>36</v>
      </c>
      <c r="J39" s="448">
        <f t="shared" si="16"/>
        <v>36</v>
      </c>
      <c r="K39" s="448">
        <f t="shared" si="16"/>
        <v>36</v>
      </c>
      <c r="L39" s="448">
        <f t="shared" si="16"/>
        <v>36</v>
      </c>
      <c r="M39" s="448">
        <f t="shared" si="16"/>
        <v>36</v>
      </c>
      <c r="N39" s="448">
        <f t="shared" si="16"/>
        <v>36</v>
      </c>
      <c r="O39" s="448">
        <f t="shared" si="16"/>
        <v>36</v>
      </c>
      <c r="P39" s="448">
        <f t="shared" si="16"/>
        <v>36</v>
      </c>
      <c r="Q39" s="448">
        <f t="shared" si="16"/>
        <v>36</v>
      </c>
      <c r="R39" s="448">
        <f t="shared" si="16"/>
        <v>36</v>
      </c>
      <c r="S39" s="448">
        <f t="shared" si="16"/>
        <v>36</v>
      </c>
      <c r="T39" s="448">
        <f t="shared" si="16"/>
        <v>36</v>
      </c>
      <c r="U39" s="448">
        <f t="shared" si="16"/>
        <v>36</v>
      </c>
      <c r="V39" s="448">
        <f t="shared" si="16"/>
        <v>612</v>
      </c>
      <c r="W39" s="638"/>
      <c r="X39" s="638"/>
      <c r="Y39" s="448">
        <f aca="true" t="shared" si="17" ref="Y39:AW39">Y27+Y7+Y35</f>
        <v>36</v>
      </c>
      <c r="Z39" s="448">
        <f t="shared" si="17"/>
        <v>36</v>
      </c>
      <c r="AA39" s="448">
        <f t="shared" si="17"/>
        <v>36</v>
      </c>
      <c r="AB39" s="448">
        <f t="shared" si="17"/>
        <v>36</v>
      </c>
      <c r="AC39" s="448">
        <f t="shared" si="17"/>
        <v>36</v>
      </c>
      <c r="AD39" s="448">
        <f t="shared" si="17"/>
        <v>36</v>
      </c>
      <c r="AE39" s="448">
        <f t="shared" si="17"/>
        <v>36</v>
      </c>
      <c r="AF39" s="448">
        <f t="shared" si="17"/>
        <v>36</v>
      </c>
      <c r="AG39" s="448">
        <f t="shared" si="17"/>
        <v>36</v>
      </c>
      <c r="AH39" s="448">
        <f t="shared" si="17"/>
        <v>36</v>
      </c>
      <c r="AI39" s="448">
        <f t="shared" si="17"/>
        <v>36</v>
      </c>
      <c r="AJ39" s="448">
        <f t="shared" si="17"/>
        <v>36</v>
      </c>
      <c r="AK39" s="448">
        <f t="shared" si="17"/>
        <v>36</v>
      </c>
      <c r="AL39" s="448">
        <f t="shared" si="17"/>
        <v>36</v>
      </c>
      <c r="AM39" s="448">
        <f t="shared" si="17"/>
        <v>36</v>
      </c>
      <c r="AN39" s="448">
        <f t="shared" si="17"/>
        <v>36</v>
      </c>
      <c r="AO39" s="448">
        <f t="shared" si="17"/>
        <v>36</v>
      </c>
      <c r="AP39" s="448">
        <f t="shared" si="17"/>
        <v>36</v>
      </c>
      <c r="AQ39" s="448">
        <f t="shared" si="17"/>
        <v>36</v>
      </c>
      <c r="AR39" s="448">
        <f t="shared" si="17"/>
        <v>36</v>
      </c>
      <c r="AS39" s="448">
        <f t="shared" si="17"/>
        <v>36</v>
      </c>
      <c r="AT39" s="448">
        <f t="shared" si="17"/>
        <v>36</v>
      </c>
      <c r="AU39" s="448">
        <f t="shared" si="17"/>
        <v>36</v>
      </c>
      <c r="AV39" s="448">
        <f t="shared" si="17"/>
        <v>36</v>
      </c>
      <c r="AW39" s="448">
        <f t="shared" si="17"/>
        <v>864</v>
      </c>
      <c r="AX39" s="443"/>
      <c r="AY39" s="444"/>
      <c r="AZ39" s="445"/>
      <c r="BA39" s="443"/>
      <c r="BB39" s="446"/>
      <c r="BC39" s="443"/>
      <c r="BD39" s="446"/>
      <c r="BE39" s="443"/>
      <c r="BF39" s="444"/>
      <c r="BG39" s="447">
        <f>BG7+BG27</f>
        <v>1425</v>
      </c>
    </row>
    <row r="40" spans="1:59" ht="15.75" thickBot="1">
      <c r="A40" s="400"/>
      <c r="B40" s="686" t="s">
        <v>110</v>
      </c>
      <c r="C40" s="685"/>
      <c r="D40" s="685"/>
      <c r="E40" s="448">
        <f>SUM(E28+E8)+E36</f>
        <v>18</v>
      </c>
      <c r="F40" s="448">
        <f aca="true" t="shared" si="18" ref="F40:V40">SUM(F28+F8)+F36</f>
        <v>18</v>
      </c>
      <c r="G40" s="448">
        <f t="shared" si="18"/>
        <v>18</v>
      </c>
      <c r="H40" s="448">
        <f t="shared" si="18"/>
        <v>18</v>
      </c>
      <c r="I40" s="448">
        <f t="shared" si="18"/>
        <v>18</v>
      </c>
      <c r="J40" s="448">
        <f t="shared" si="18"/>
        <v>18</v>
      </c>
      <c r="K40" s="448">
        <f t="shared" si="18"/>
        <v>18</v>
      </c>
      <c r="L40" s="448">
        <f t="shared" si="18"/>
        <v>18</v>
      </c>
      <c r="M40" s="448">
        <f t="shared" si="18"/>
        <v>18</v>
      </c>
      <c r="N40" s="448">
        <f t="shared" si="18"/>
        <v>18</v>
      </c>
      <c r="O40" s="448">
        <f t="shared" si="18"/>
        <v>18</v>
      </c>
      <c r="P40" s="448">
        <f t="shared" si="18"/>
        <v>18</v>
      </c>
      <c r="Q40" s="448">
        <f t="shared" si="18"/>
        <v>18</v>
      </c>
      <c r="R40" s="448">
        <f t="shared" si="18"/>
        <v>18</v>
      </c>
      <c r="S40" s="448">
        <f t="shared" si="18"/>
        <v>18</v>
      </c>
      <c r="T40" s="448">
        <f t="shared" si="18"/>
        <v>18</v>
      </c>
      <c r="U40" s="448">
        <f t="shared" si="18"/>
        <v>18</v>
      </c>
      <c r="V40" s="448">
        <f t="shared" si="18"/>
        <v>306</v>
      </c>
      <c r="W40" s="638"/>
      <c r="X40" s="638"/>
      <c r="Y40" s="448">
        <f aca="true" t="shared" si="19" ref="Y40:AW40">SUM(Y28+Y8)+Y36</f>
        <v>18</v>
      </c>
      <c r="Z40" s="448">
        <f t="shared" si="19"/>
        <v>18</v>
      </c>
      <c r="AA40" s="448">
        <f t="shared" si="19"/>
        <v>18</v>
      </c>
      <c r="AB40" s="448">
        <f t="shared" si="19"/>
        <v>18</v>
      </c>
      <c r="AC40" s="448">
        <f t="shared" si="19"/>
        <v>18</v>
      </c>
      <c r="AD40" s="448">
        <f t="shared" si="19"/>
        <v>18</v>
      </c>
      <c r="AE40" s="448">
        <f t="shared" si="19"/>
        <v>18</v>
      </c>
      <c r="AF40" s="448">
        <f t="shared" si="19"/>
        <v>18</v>
      </c>
      <c r="AG40" s="448">
        <f t="shared" si="19"/>
        <v>18</v>
      </c>
      <c r="AH40" s="448">
        <f t="shared" si="19"/>
        <v>18</v>
      </c>
      <c r="AI40" s="448">
        <f t="shared" si="19"/>
        <v>18</v>
      </c>
      <c r="AJ40" s="448">
        <f t="shared" si="19"/>
        <v>18</v>
      </c>
      <c r="AK40" s="448">
        <f t="shared" si="19"/>
        <v>18</v>
      </c>
      <c r="AL40" s="448">
        <f t="shared" si="19"/>
        <v>18</v>
      </c>
      <c r="AM40" s="448">
        <f t="shared" si="19"/>
        <v>18</v>
      </c>
      <c r="AN40" s="448">
        <f t="shared" si="19"/>
        <v>18</v>
      </c>
      <c r="AO40" s="448">
        <f t="shared" si="19"/>
        <v>18</v>
      </c>
      <c r="AP40" s="448">
        <f t="shared" si="19"/>
        <v>18</v>
      </c>
      <c r="AQ40" s="448">
        <f t="shared" si="19"/>
        <v>18</v>
      </c>
      <c r="AR40" s="448">
        <f t="shared" si="19"/>
        <v>18</v>
      </c>
      <c r="AS40" s="448">
        <f t="shared" si="19"/>
        <v>18</v>
      </c>
      <c r="AT40" s="448">
        <f t="shared" si="19"/>
        <v>18</v>
      </c>
      <c r="AU40" s="448">
        <f t="shared" si="19"/>
        <v>0</v>
      </c>
      <c r="AV40" s="448">
        <f t="shared" si="19"/>
        <v>0</v>
      </c>
      <c r="AW40" s="448">
        <f t="shared" si="19"/>
        <v>396</v>
      </c>
      <c r="AX40" s="449"/>
      <c r="AY40" s="449"/>
      <c r="AZ40" s="450"/>
      <c r="BA40" s="449"/>
      <c r="BB40" s="449"/>
      <c r="BC40" s="449"/>
      <c r="BD40" s="449"/>
      <c r="BE40" s="449"/>
      <c r="BF40" s="449"/>
      <c r="BG40" s="447">
        <f>V40+AW40</f>
        <v>702</v>
      </c>
    </row>
    <row r="41" spans="1:59" ht="15.75" thickBot="1">
      <c r="A41" s="131"/>
      <c r="B41" s="683" t="s">
        <v>25</v>
      </c>
      <c r="C41" s="684"/>
      <c r="D41" s="684"/>
      <c r="E41" s="588">
        <f>E39+E40</f>
        <v>54</v>
      </c>
      <c r="F41" s="587">
        <f aca="true" t="shared" si="20" ref="F41:V41">F39+F40</f>
        <v>54</v>
      </c>
      <c r="G41" s="451">
        <f t="shared" si="20"/>
        <v>54</v>
      </c>
      <c r="H41" s="451">
        <f t="shared" si="20"/>
        <v>54</v>
      </c>
      <c r="I41" s="451">
        <f t="shared" si="20"/>
        <v>54</v>
      </c>
      <c r="J41" s="451">
        <f t="shared" si="20"/>
        <v>54</v>
      </c>
      <c r="K41" s="451">
        <f t="shared" si="20"/>
        <v>54</v>
      </c>
      <c r="L41" s="451">
        <f t="shared" si="20"/>
        <v>54</v>
      </c>
      <c r="M41" s="451">
        <f t="shared" si="20"/>
        <v>54</v>
      </c>
      <c r="N41" s="451">
        <f t="shared" si="20"/>
        <v>54</v>
      </c>
      <c r="O41" s="451">
        <f t="shared" si="20"/>
        <v>54</v>
      </c>
      <c r="P41" s="451">
        <f t="shared" si="20"/>
        <v>54</v>
      </c>
      <c r="Q41" s="451">
        <f t="shared" si="20"/>
        <v>54</v>
      </c>
      <c r="R41" s="451">
        <f t="shared" si="20"/>
        <v>54</v>
      </c>
      <c r="S41" s="452">
        <f t="shared" si="20"/>
        <v>54</v>
      </c>
      <c r="T41" s="452">
        <f t="shared" si="20"/>
        <v>54</v>
      </c>
      <c r="U41" s="453">
        <f t="shared" si="20"/>
        <v>54</v>
      </c>
      <c r="V41" s="589">
        <f t="shared" si="20"/>
        <v>918</v>
      </c>
      <c r="W41" s="454"/>
      <c r="X41" s="454"/>
      <c r="Y41" s="451">
        <f aca="true" t="shared" si="21" ref="Y41:AT41">Y39+Y40</f>
        <v>54</v>
      </c>
      <c r="Z41" s="451">
        <f t="shared" si="21"/>
        <v>54</v>
      </c>
      <c r="AA41" s="451">
        <f t="shared" si="21"/>
        <v>54</v>
      </c>
      <c r="AB41" s="451">
        <f t="shared" si="21"/>
        <v>54</v>
      </c>
      <c r="AC41" s="451">
        <f t="shared" si="21"/>
        <v>54</v>
      </c>
      <c r="AD41" s="451">
        <f t="shared" si="21"/>
        <v>54</v>
      </c>
      <c r="AE41" s="451">
        <f t="shared" si="21"/>
        <v>54</v>
      </c>
      <c r="AF41" s="451">
        <f t="shared" si="21"/>
        <v>54</v>
      </c>
      <c r="AG41" s="451">
        <f t="shared" si="21"/>
        <v>54</v>
      </c>
      <c r="AH41" s="451">
        <f t="shared" si="21"/>
        <v>54</v>
      </c>
      <c r="AI41" s="451">
        <f t="shared" si="21"/>
        <v>54</v>
      </c>
      <c r="AJ41" s="451">
        <f t="shared" si="21"/>
        <v>54</v>
      </c>
      <c r="AK41" s="451">
        <f t="shared" si="21"/>
        <v>54</v>
      </c>
      <c r="AL41" s="451">
        <f t="shared" si="21"/>
        <v>54</v>
      </c>
      <c r="AM41" s="451">
        <f t="shared" si="21"/>
        <v>54</v>
      </c>
      <c r="AN41" s="451">
        <f t="shared" si="21"/>
        <v>54</v>
      </c>
      <c r="AO41" s="451">
        <f t="shared" si="21"/>
        <v>54</v>
      </c>
      <c r="AP41" s="451">
        <f t="shared" si="21"/>
        <v>54</v>
      </c>
      <c r="AQ41" s="451">
        <f t="shared" si="21"/>
        <v>54</v>
      </c>
      <c r="AR41" s="451">
        <f t="shared" si="21"/>
        <v>54</v>
      </c>
      <c r="AS41" s="451">
        <f t="shared" si="21"/>
        <v>54</v>
      </c>
      <c r="AT41" s="451">
        <f t="shared" si="21"/>
        <v>54</v>
      </c>
      <c r="AU41" s="455">
        <f>AU39</f>
        <v>36</v>
      </c>
      <c r="AV41" s="455">
        <f>AV39</f>
        <v>36</v>
      </c>
      <c r="AW41" s="451">
        <f>AW39+AW40</f>
        <v>1260</v>
      </c>
      <c r="AX41" s="456"/>
      <c r="AY41" s="457"/>
      <c r="AZ41" s="458"/>
      <c r="BA41" s="456"/>
      <c r="BB41" s="456"/>
      <c r="BC41" s="456"/>
      <c r="BD41" s="456"/>
      <c r="BE41" s="456"/>
      <c r="BF41" s="457"/>
      <c r="BG41" s="459">
        <f>BG39+BG40</f>
        <v>2127</v>
      </c>
    </row>
    <row r="44" ht="15">
      <c r="AA44" s="637"/>
    </row>
    <row r="45" spans="13:64" ht="18.75"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</row>
  </sheetData>
  <sheetProtection/>
  <mergeCells count="39">
    <mergeCell ref="C33:C34"/>
    <mergeCell ref="B33:B34"/>
    <mergeCell ref="B39:D39"/>
    <mergeCell ref="B40:D40"/>
    <mergeCell ref="B41:D41"/>
    <mergeCell ref="B29:B30"/>
    <mergeCell ref="C29:C30"/>
    <mergeCell ref="B31:B32"/>
    <mergeCell ref="C31:C32"/>
    <mergeCell ref="B35:B36"/>
    <mergeCell ref="C23:C24"/>
    <mergeCell ref="B25:B26"/>
    <mergeCell ref="C25:C26"/>
    <mergeCell ref="B27:B28"/>
    <mergeCell ref="C27:C28"/>
    <mergeCell ref="B23:B24"/>
    <mergeCell ref="B17:B18"/>
    <mergeCell ref="C17:C18"/>
    <mergeCell ref="B19:B20"/>
    <mergeCell ref="C19:C20"/>
    <mergeCell ref="B21:B22"/>
    <mergeCell ref="C21:C22"/>
    <mergeCell ref="A7:A21"/>
    <mergeCell ref="B7:B8"/>
    <mergeCell ref="C7:C8"/>
    <mergeCell ref="B9:B10"/>
    <mergeCell ref="C9:C10"/>
    <mergeCell ref="B11:B12"/>
    <mergeCell ref="C11:C12"/>
    <mergeCell ref="B13:B14"/>
    <mergeCell ref="C15:C16"/>
    <mergeCell ref="B15:B16"/>
    <mergeCell ref="C1:BG1"/>
    <mergeCell ref="A2:A6"/>
    <mergeCell ref="B2:B6"/>
    <mergeCell ref="C2:C6"/>
    <mergeCell ref="D2:D6"/>
    <mergeCell ref="E3:BG3"/>
    <mergeCell ref="E5:B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35"/>
  <sheetViews>
    <sheetView zoomScale="77" zoomScaleNormal="77" zoomScaleSheetLayoutView="48" zoomScalePageLayoutView="0" workbookViewId="0" topLeftCell="A1">
      <pane xSplit="4" topLeftCell="E1" activePane="topRight" state="frozen"/>
      <selection pane="topLeft" activeCell="A1" sqref="A1"/>
      <selection pane="topRight" activeCell="AV2" sqref="AV2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9.140625" style="0" customWidth="1"/>
    <col min="5" max="10" width="3.421875" style="0" customWidth="1" outlineLevel="1"/>
    <col min="11" max="11" width="3.28125" style="0" customWidth="1" outlineLevel="1"/>
    <col min="12" max="21" width="3.421875" style="0" customWidth="1" outlineLevel="1"/>
    <col min="22" max="22" width="6.28125" style="0" customWidth="1"/>
    <col min="23" max="23" width="3.140625" style="0" customWidth="1"/>
    <col min="24" max="24" width="2.7109375" style="0" customWidth="1"/>
    <col min="25" max="25" width="3.421875" style="0" customWidth="1"/>
    <col min="26" max="48" width="3.4218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1:59" ht="19.5" customHeight="1" thickBot="1">
      <c r="A1" s="739" t="s">
        <v>205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  <c r="BF1" s="739"/>
      <c r="BG1" s="739"/>
    </row>
    <row r="2" spans="1:59" ht="103.5" customHeight="1" thickBot="1">
      <c r="A2" s="740" t="s">
        <v>30</v>
      </c>
      <c r="B2" s="740" t="s">
        <v>0</v>
      </c>
      <c r="C2" s="762" t="s">
        <v>1</v>
      </c>
      <c r="D2" s="747" t="s">
        <v>2</v>
      </c>
      <c r="E2" s="625" t="s">
        <v>167</v>
      </c>
      <c r="F2" s="291" t="s">
        <v>188</v>
      </c>
      <c r="G2" s="37" t="s">
        <v>189</v>
      </c>
      <c r="H2" s="36" t="s">
        <v>199</v>
      </c>
      <c r="I2" s="35" t="s">
        <v>169</v>
      </c>
      <c r="J2" s="35" t="s">
        <v>190</v>
      </c>
      <c r="K2" s="35" t="s">
        <v>170</v>
      </c>
      <c r="L2" s="35" t="s">
        <v>171</v>
      </c>
      <c r="M2" s="35" t="s">
        <v>195</v>
      </c>
      <c r="N2" s="35" t="s">
        <v>172</v>
      </c>
      <c r="O2" s="35" t="s">
        <v>173</v>
      </c>
      <c r="P2" s="35" t="s">
        <v>174</v>
      </c>
      <c r="Q2" s="36" t="s">
        <v>175</v>
      </c>
      <c r="R2" s="37" t="s">
        <v>191</v>
      </c>
      <c r="S2" s="37" t="s">
        <v>176</v>
      </c>
      <c r="T2" s="37" t="s">
        <v>177</v>
      </c>
      <c r="U2" s="292" t="s">
        <v>192</v>
      </c>
      <c r="V2" s="57" t="s">
        <v>178</v>
      </c>
      <c r="W2" s="175" t="s">
        <v>179</v>
      </c>
      <c r="X2" s="80" t="s">
        <v>180</v>
      </c>
      <c r="Y2" s="35" t="s">
        <v>181</v>
      </c>
      <c r="Z2" s="35" t="s">
        <v>182</v>
      </c>
      <c r="AA2" s="36" t="s">
        <v>183</v>
      </c>
      <c r="AB2" s="37" t="s">
        <v>184</v>
      </c>
      <c r="AC2" s="37" t="s">
        <v>193</v>
      </c>
      <c r="AD2" s="37" t="s">
        <v>185</v>
      </c>
      <c r="AE2" s="36" t="s">
        <v>186</v>
      </c>
      <c r="AF2" s="35" t="s">
        <v>187</v>
      </c>
      <c r="AG2" s="35" t="s">
        <v>84</v>
      </c>
      <c r="AH2" s="35" t="s">
        <v>85</v>
      </c>
      <c r="AI2" s="36" t="s">
        <v>86</v>
      </c>
      <c r="AJ2" s="35" t="s">
        <v>194</v>
      </c>
      <c r="AK2" s="35" t="s">
        <v>87</v>
      </c>
      <c r="AL2" s="35" t="s">
        <v>88</v>
      </c>
      <c r="AM2" s="36" t="s">
        <v>89</v>
      </c>
      <c r="AN2" s="35" t="s">
        <v>90</v>
      </c>
      <c r="AO2" s="35" t="s">
        <v>91</v>
      </c>
      <c r="AP2" s="35" t="s">
        <v>92</v>
      </c>
      <c r="AQ2" s="35" t="s">
        <v>93</v>
      </c>
      <c r="AR2" s="36" t="s">
        <v>94</v>
      </c>
      <c r="AS2" s="36" t="s">
        <v>95</v>
      </c>
      <c r="AT2" s="35" t="s">
        <v>96</v>
      </c>
      <c r="AU2" s="38" t="s">
        <v>97</v>
      </c>
      <c r="AV2" s="56" t="s">
        <v>98</v>
      </c>
      <c r="AW2" s="57" t="s">
        <v>178</v>
      </c>
      <c r="AX2" s="293" t="s">
        <v>52</v>
      </c>
      <c r="AY2" s="35" t="s">
        <v>53</v>
      </c>
      <c r="AZ2" s="35" t="s">
        <v>54</v>
      </c>
      <c r="BA2" s="35" t="s">
        <v>55</v>
      </c>
      <c r="BB2" s="35" t="s">
        <v>56</v>
      </c>
      <c r="BC2" s="35" t="s">
        <v>57</v>
      </c>
      <c r="BD2" s="35" t="s">
        <v>58</v>
      </c>
      <c r="BE2" s="35" t="s">
        <v>59</v>
      </c>
      <c r="BF2" s="56" t="s">
        <v>60</v>
      </c>
      <c r="BG2" s="5" t="s">
        <v>3</v>
      </c>
    </row>
    <row r="3" spans="1:59" ht="15.75" thickBot="1">
      <c r="A3" s="741"/>
      <c r="B3" s="741"/>
      <c r="C3" s="763"/>
      <c r="D3" s="748"/>
      <c r="E3" s="656" t="s">
        <v>4</v>
      </c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7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  <c r="AU3" s="656"/>
      <c r="AV3" s="656"/>
      <c r="AW3" s="656"/>
      <c r="AX3" s="656"/>
      <c r="AY3" s="656"/>
      <c r="AZ3" s="656"/>
      <c r="BA3" s="656"/>
      <c r="BB3" s="656"/>
      <c r="BC3" s="656"/>
      <c r="BD3" s="656"/>
      <c r="BE3" s="656"/>
      <c r="BF3" s="656"/>
      <c r="BG3" s="658"/>
    </row>
    <row r="4" spans="1:59" ht="15.75" thickBot="1">
      <c r="A4" s="741"/>
      <c r="B4" s="741"/>
      <c r="C4" s="763"/>
      <c r="D4" s="748"/>
      <c r="E4" s="330">
        <v>36</v>
      </c>
      <c r="F4" s="330">
        <v>37</v>
      </c>
      <c r="G4" s="330">
        <v>38</v>
      </c>
      <c r="H4" s="330">
        <v>39</v>
      </c>
      <c r="I4" s="330">
        <v>40</v>
      </c>
      <c r="J4" s="330">
        <v>41</v>
      </c>
      <c r="K4" s="330">
        <v>42</v>
      </c>
      <c r="L4" s="330">
        <v>43</v>
      </c>
      <c r="M4" s="330">
        <v>44</v>
      </c>
      <c r="N4" s="330">
        <v>45</v>
      </c>
      <c r="O4" s="330">
        <v>46</v>
      </c>
      <c r="P4" s="330">
        <v>47</v>
      </c>
      <c r="Q4" s="330">
        <v>48</v>
      </c>
      <c r="R4" s="330">
        <v>49</v>
      </c>
      <c r="S4" s="330">
        <v>50</v>
      </c>
      <c r="T4" s="331">
        <v>51</v>
      </c>
      <c r="U4" s="331">
        <v>52</v>
      </c>
      <c r="V4" s="332"/>
      <c r="W4" s="333">
        <v>1</v>
      </c>
      <c r="X4" s="334">
        <v>2</v>
      </c>
      <c r="Y4" s="330">
        <v>3</v>
      </c>
      <c r="Z4" s="330">
        <v>4</v>
      </c>
      <c r="AA4" s="330">
        <v>5</v>
      </c>
      <c r="AB4" s="330">
        <v>6</v>
      </c>
      <c r="AC4" s="330">
        <v>7</v>
      </c>
      <c r="AD4" s="330">
        <v>8</v>
      </c>
      <c r="AE4" s="330">
        <v>9</v>
      </c>
      <c r="AF4" s="330">
        <v>10</v>
      </c>
      <c r="AG4" s="330">
        <v>11</v>
      </c>
      <c r="AH4" s="330">
        <v>12</v>
      </c>
      <c r="AI4" s="330">
        <v>13</v>
      </c>
      <c r="AJ4" s="330">
        <v>14</v>
      </c>
      <c r="AK4" s="330">
        <v>15</v>
      </c>
      <c r="AL4" s="330">
        <v>16</v>
      </c>
      <c r="AM4" s="330">
        <v>17</v>
      </c>
      <c r="AN4" s="330">
        <v>18</v>
      </c>
      <c r="AO4" s="330">
        <v>19</v>
      </c>
      <c r="AP4" s="330">
        <v>20</v>
      </c>
      <c r="AQ4" s="330">
        <v>21</v>
      </c>
      <c r="AR4" s="330">
        <v>22</v>
      </c>
      <c r="AS4" s="330">
        <v>23</v>
      </c>
      <c r="AT4" s="330">
        <v>24</v>
      </c>
      <c r="AU4" s="335">
        <v>25</v>
      </c>
      <c r="AV4" s="335">
        <v>26</v>
      </c>
      <c r="AW4" s="332"/>
      <c r="AX4" s="336">
        <v>27</v>
      </c>
      <c r="AY4" s="336">
        <v>28</v>
      </c>
      <c r="AZ4" s="336">
        <v>29</v>
      </c>
      <c r="BA4" s="336">
        <v>30</v>
      </c>
      <c r="BB4" s="336">
        <v>31</v>
      </c>
      <c r="BC4" s="336">
        <v>32</v>
      </c>
      <c r="BD4" s="336">
        <v>33</v>
      </c>
      <c r="BE4" s="336">
        <v>34</v>
      </c>
      <c r="BF4" s="336">
        <v>35</v>
      </c>
      <c r="BG4" s="337"/>
    </row>
    <row r="5" spans="1:59" ht="15.75" thickBot="1">
      <c r="A5" s="741"/>
      <c r="B5" s="741"/>
      <c r="C5" s="763"/>
      <c r="D5" s="748"/>
      <c r="E5" s="656" t="s">
        <v>5</v>
      </c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9"/>
    </row>
    <row r="6" spans="1:59" ht="44.25" thickBot="1">
      <c r="A6" s="742"/>
      <c r="B6" s="742"/>
      <c r="C6" s="764"/>
      <c r="D6" s="748"/>
      <c r="E6" s="39">
        <v>1</v>
      </c>
      <c r="F6" s="39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338">
        <v>16</v>
      </c>
      <c r="U6" s="338">
        <v>17</v>
      </c>
      <c r="V6" s="339" t="s">
        <v>99</v>
      </c>
      <c r="W6" s="340">
        <v>18</v>
      </c>
      <c r="X6" s="341">
        <v>19</v>
      </c>
      <c r="Y6" s="342">
        <v>20</v>
      </c>
      <c r="Z6" s="39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0">
        <v>32</v>
      </c>
      <c r="AL6" s="40">
        <v>33</v>
      </c>
      <c r="AM6" s="40">
        <v>34</v>
      </c>
      <c r="AN6" s="40">
        <v>35</v>
      </c>
      <c r="AO6" s="40">
        <v>36</v>
      </c>
      <c r="AP6" s="40">
        <v>37</v>
      </c>
      <c r="AQ6" s="40">
        <v>38</v>
      </c>
      <c r="AR6" s="40">
        <v>39</v>
      </c>
      <c r="AS6" s="40">
        <v>40</v>
      </c>
      <c r="AT6" s="40">
        <v>41</v>
      </c>
      <c r="AU6" s="40">
        <v>42</v>
      </c>
      <c r="AV6" s="40">
        <v>43</v>
      </c>
      <c r="AW6" s="339" t="s">
        <v>100</v>
      </c>
      <c r="AX6" s="340">
        <v>44</v>
      </c>
      <c r="AY6" s="341">
        <v>45</v>
      </c>
      <c r="AZ6" s="343">
        <v>46</v>
      </c>
      <c r="BA6" s="344">
        <v>47</v>
      </c>
      <c r="BB6" s="344">
        <v>48</v>
      </c>
      <c r="BC6" s="344">
        <v>49</v>
      </c>
      <c r="BD6" s="344">
        <v>50</v>
      </c>
      <c r="BE6" s="344">
        <v>51</v>
      </c>
      <c r="BF6" s="344">
        <v>52</v>
      </c>
      <c r="BG6" s="345"/>
    </row>
    <row r="7" spans="1:59" ht="15.75" thickBot="1">
      <c r="A7" s="8"/>
      <c r="B7" s="120" t="s">
        <v>61</v>
      </c>
      <c r="C7" s="716" t="s">
        <v>62</v>
      </c>
      <c r="D7" s="309" t="s">
        <v>28</v>
      </c>
      <c r="E7" s="308">
        <f>E9+E11+E13+E15</f>
        <v>6</v>
      </c>
      <c r="F7" s="308">
        <f aca="true" t="shared" si="0" ref="F7:V7">F9+F11+F13+F15</f>
        <v>6</v>
      </c>
      <c r="G7" s="308">
        <f t="shared" si="0"/>
        <v>6</v>
      </c>
      <c r="H7" s="308">
        <f t="shared" si="0"/>
        <v>6</v>
      </c>
      <c r="I7" s="308">
        <f t="shared" si="0"/>
        <v>6</v>
      </c>
      <c r="J7" s="308">
        <f t="shared" si="0"/>
        <v>6</v>
      </c>
      <c r="K7" s="308">
        <f t="shared" si="0"/>
        <v>6</v>
      </c>
      <c r="L7" s="308">
        <f t="shared" si="0"/>
        <v>6</v>
      </c>
      <c r="M7" s="308">
        <f t="shared" si="0"/>
        <v>6</v>
      </c>
      <c r="N7" s="308">
        <f t="shared" si="0"/>
        <v>6</v>
      </c>
      <c r="O7" s="308">
        <f t="shared" si="0"/>
        <v>6</v>
      </c>
      <c r="P7" s="308">
        <f t="shared" si="0"/>
        <v>6</v>
      </c>
      <c r="Q7" s="308">
        <f t="shared" si="0"/>
        <v>4</v>
      </c>
      <c r="R7" s="308">
        <f t="shared" si="0"/>
        <v>4</v>
      </c>
      <c r="S7" s="308">
        <f t="shared" si="0"/>
        <v>4</v>
      </c>
      <c r="T7" s="308">
        <f t="shared" si="0"/>
        <v>6</v>
      </c>
      <c r="U7" s="308">
        <f t="shared" si="0"/>
        <v>6</v>
      </c>
      <c r="V7" s="308">
        <f t="shared" si="0"/>
        <v>96</v>
      </c>
      <c r="W7" s="113"/>
      <c r="X7" s="180"/>
      <c r="Y7" s="122">
        <f>Y9+Y11+Y13+Y15</f>
        <v>6</v>
      </c>
      <c r="Z7" s="122">
        <f aca="true" t="shared" si="1" ref="Z7:AW7">Z9+Z11+Z13+Z15</f>
        <v>6</v>
      </c>
      <c r="AA7" s="122">
        <f t="shared" si="1"/>
        <v>6</v>
      </c>
      <c r="AB7" s="122">
        <f t="shared" si="1"/>
        <v>6</v>
      </c>
      <c r="AC7" s="122">
        <f t="shared" si="1"/>
        <v>6</v>
      </c>
      <c r="AD7" s="122">
        <f t="shared" si="1"/>
        <v>6</v>
      </c>
      <c r="AE7" s="122">
        <f t="shared" si="1"/>
        <v>6</v>
      </c>
      <c r="AF7" s="122">
        <f t="shared" si="1"/>
        <v>6</v>
      </c>
      <c r="AG7" s="122">
        <f t="shared" si="1"/>
        <v>6</v>
      </c>
      <c r="AH7" s="122">
        <f t="shared" si="1"/>
        <v>6</v>
      </c>
      <c r="AI7" s="122">
        <f t="shared" si="1"/>
        <v>6</v>
      </c>
      <c r="AJ7" s="122">
        <f t="shared" si="1"/>
        <v>8</v>
      </c>
      <c r="AK7" s="122">
        <f t="shared" si="1"/>
        <v>10</v>
      </c>
      <c r="AL7" s="122">
        <f t="shared" si="1"/>
        <v>8</v>
      </c>
      <c r="AM7" s="122">
        <f t="shared" si="1"/>
        <v>8</v>
      </c>
      <c r="AN7" s="122">
        <f t="shared" si="1"/>
        <v>8</v>
      </c>
      <c r="AO7" s="122">
        <f t="shared" si="1"/>
        <v>10</v>
      </c>
      <c r="AP7" s="122">
        <f t="shared" si="1"/>
        <v>0</v>
      </c>
      <c r="AQ7" s="122">
        <f t="shared" si="1"/>
        <v>0</v>
      </c>
      <c r="AR7" s="122">
        <f t="shared" si="1"/>
        <v>0</v>
      </c>
      <c r="AS7" s="122">
        <f t="shared" si="1"/>
        <v>0</v>
      </c>
      <c r="AT7" s="122">
        <f t="shared" si="1"/>
        <v>0</v>
      </c>
      <c r="AU7" s="122">
        <f t="shared" si="1"/>
        <v>0</v>
      </c>
      <c r="AV7" s="122">
        <f t="shared" si="1"/>
        <v>0</v>
      </c>
      <c r="AW7" s="122">
        <f t="shared" si="1"/>
        <v>118</v>
      </c>
      <c r="AX7" s="86" t="s">
        <v>101</v>
      </c>
      <c r="AY7" s="86" t="s">
        <v>101</v>
      </c>
      <c r="AZ7" s="86" t="s">
        <v>101</v>
      </c>
      <c r="BA7" s="86" t="s">
        <v>101</v>
      </c>
      <c r="BB7" s="86" t="s">
        <v>101</v>
      </c>
      <c r="BC7" s="86" t="s">
        <v>101</v>
      </c>
      <c r="BD7" s="86" t="s">
        <v>101</v>
      </c>
      <c r="BE7" s="86" t="s">
        <v>101</v>
      </c>
      <c r="BF7" s="86" t="s">
        <v>101</v>
      </c>
      <c r="BG7" s="117">
        <f>V7+AW7</f>
        <v>214</v>
      </c>
    </row>
    <row r="8" spans="1:59" ht="18.75" customHeight="1" thickBot="1">
      <c r="A8" s="8"/>
      <c r="B8" s="121"/>
      <c r="C8" s="717"/>
      <c r="D8" s="311" t="s">
        <v>29</v>
      </c>
      <c r="E8" s="307">
        <f>E10+E12+E14+E16</f>
        <v>3</v>
      </c>
      <c r="F8" s="307">
        <f aca="true" t="shared" si="2" ref="F8:V8">F10+F12+F14+F16</f>
        <v>3</v>
      </c>
      <c r="G8" s="307">
        <f t="shared" si="2"/>
        <v>3</v>
      </c>
      <c r="H8" s="307">
        <f t="shared" si="2"/>
        <v>3</v>
      </c>
      <c r="I8" s="307">
        <f t="shared" si="2"/>
        <v>3</v>
      </c>
      <c r="J8" s="307">
        <f t="shared" si="2"/>
        <v>3</v>
      </c>
      <c r="K8" s="307">
        <f t="shared" si="2"/>
        <v>3</v>
      </c>
      <c r="L8" s="307">
        <f t="shared" si="2"/>
        <v>3</v>
      </c>
      <c r="M8" s="307">
        <f t="shared" si="2"/>
        <v>3</v>
      </c>
      <c r="N8" s="307">
        <f t="shared" si="2"/>
        <v>3</v>
      </c>
      <c r="O8" s="307">
        <f t="shared" si="2"/>
        <v>3</v>
      </c>
      <c r="P8" s="307">
        <f t="shared" si="2"/>
        <v>3</v>
      </c>
      <c r="Q8" s="307">
        <f t="shared" si="2"/>
        <v>2</v>
      </c>
      <c r="R8" s="307">
        <f t="shared" si="2"/>
        <v>2</v>
      </c>
      <c r="S8" s="307">
        <f t="shared" si="2"/>
        <v>2</v>
      </c>
      <c r="T8" s="307">
        <f t="shared" si="2"/>
        <v>3</v>
      </c>
      <c r="U8" s="307">
        <f t="shared" si="2"/>
        <v>3</v>
      </c>
      <c r="V8" s="307">
        <f t="shared" si="2"/>
        <v>48</v>
      </c>
      <c r="W8" s="114"/>
      <c r="X8" s="183"/>
      <c r="Y8" s="124">
        <f>Y10+Y12+Y14+Y16</f>
        <v>3</v>
      </c>
      <c r="Z8" s="124">
        <f aca="true" t="shared" si="3" ref="Z8:AW8">Z10+Z12+Z14+Z16</f>
        <v>2</v>
      </c>
      <c r="AA8" s="124">
        <f t="shared" si="3"/>
        <v>3</v>
      </c>
      <c r="AB8" s="124">
        <f t="shared" si="3"/>
        <v>2</v>
      </c>
      <c r="AC8" s="124">
        <f t="shared" si="3"/>
        <v>3</v>
      </c>
      <c r="AD8" s="124">
        <f t="shared" si="3"/>
        <v>2</v>
      </c>
      <c r="AE8" s="124">
        <f t="shared" si="3"/>
        <v>3</v>
      </c>
      <c r="AF8" s="124">
        <f t="shared" si="3"/>
        <v>3</v>
      </c>
      <c r="AG8" s="124">
        <f t="shared" si="3"/>
        <v>3</v>
      </c>
      <c r="AH8" s="124">
        <f t="shared" si="3"/>
        <v>3</v>
      </c>
      <c r="AI8" s="124">
        <f t="shared" si="3"/>
        <v>3</v>
      </c>
      <c r="AJ8" s="124">
        <f t="shared" si="3"/>
        <v>4</v>
      </c>
      <c r="AK8" s="124">
        <f t="shared" si="3"/>
        <v>3</v>
      </c>
      <c r="AL8" s="124">
        <f t="shared" si="3"/>
        <v>4</v>
      </c>
      <c r="AM8" s="124">
        <f t="shared" si="3"/>
        <v>4</v>
      </c>
      <c r="AN8" s="124">
        <f t="shared" si="3"/>
        <v>3</v>
      </c>
      <c r="AO8" s="124">
        <f t="shared" si="3"/>
        <v>3</v>
      </c>
      <c r="AP8" s="124">
        <f t="shared" si="3"/>
        <v>0</v>
      </c>
      <c r="AQ8" s="124">
        <f t="shared" si="3"/>
        <v>0</v>
      </c>
      <c r="AR8" s="124">
        <f t="shared" si="3"/>
        <v>0</v>
      </c>
      <c r="AS8" s="124">
        <f t="shared" si="3"/>
        <v>0</v>
      </c>
      <c r="AT8" s="124">
        <f t="shared" si="3"/>
        <v>0</v>
      </c>
      <c r="AU8" s="124">
        <f t="shared" si="3"/>
        <v>0</v>
      </c>
      <c r="AV8" s="124">
        <f t="shared" si="3"/>
        <v>0</v>
      </c>
      <c r="AW8" s="124">
        <f t="shared" si="3"/>
        <v>51</v>
      </c>
      <c r="AX8" s="86"/>
      <c r="AY8" s="87"/>
      <c r="AZ8" s="87"/>
      <c r="BA8" s="87"/>
      <c r="BB8" s="87"/>
      <c r="BC8" s="87"/>
      <c r="BD8" s="87"/>
      <c r="BE8" s="87"/>
      <c r="BF8" s="88"/>
      <c r="BG8" s="118">
        <f>V8+AW8</f>
        <v>99</v>
      </c>
    </row>
    <row r="9" spans="1:59" ht="15">
      <c r="A9" s="8"/>
      <c r="B9" s="724" t="s">
        <v>63</v>
      </c>
      <c r="C9" s="720" t="s">
        <v>64</v>
      </c>
      <c r="D9" s="312" t="s">
        <v>28</v>
      </c>
      <c r="E9" s="83"/>
      <c r="F9" s="84"/>
      <c r="G9" s="85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203">
        <f aca="true" t="shared" si="4" ref="V9:V16">SUM(E9:U9)</f>
        <v>0</v>
      </c>
      <c r="W9" s="184"/>
      <c r="X9" s="185"/>
      <c r="Y9" s="83">
        <v>2</v>
      </c>
      <c r="Z9" s="204">
        <v>2</v>
      </c>
      <c r="AA9" s="204">
        <v>2</v>
      </c>
      <c r="AB9" s="204">
        <v>2</v>
      </c>
      <c r="AC9" s="204">
        <v>2</v>
      </c>
      <c r="AD9" s="204">
        <v>2</v>
      </c>
      <c r="AE9" s="204">
        <v>2</v>
      </c>
      <c r="AF9" s="204">
        <v>2</v>
      </c>
      <c r="AG9" s="204">
        <v>2</v>
      </c>
      <c r="AH9" s="204">
        <v>2</v>
      </c>
      <c r="AI9" s="204">
        <v>2</v>
      </c>
      <c r="AJ9" s="204">
        <v>4</v>
      </c>
      <c r="AK9" s="204">
        <v>4</v>
      </c>
      <c r="AL9" s="204">
        <v>4</v>
      </c>
      <c r="AM9" s="204">
        <v>4</v>
      </c>
      <c r="AN9" s="204">
        <v>4</v>
      </c>
      <c r="AO9" s="204">
        <v>6</v>
      </c>
      <c r="AP9" s="233"/>
      <c r="AQ9" s="233"/>
      <c r="AR9" s="233"/>
      <c r="AS9" s="226"/>
      <c r="AT9" s="226"/>
      <c r="AU9" s="226"/>
      <c r="AV9" s="205"/>
      <c r="AW9" s="216">
        <f>SUM(Y9:AV9)</f>
        <v>48</v>
      </c>
      <c r="AX9" s="86"/>
      <c r="AY9" s="87"/>
      <c r="AZ9" s="87"/>
      <c r="BA9" s="87"/>
      <c r="BB9" s="87"/>
      <c r="BC9" s="87"/>
      <c r="BD9" s="87"/>
      <c r="BE9" s="87"/>
      <c r="BF9" s="88"/>
      <c r="BG9" s="72">
        <f>V9+AW9</f>
        <v>48</v>
      </c>
    </row>
    <row r="10" spans="1:59" ht="16.5" customHeight="1">
      <c r="A10" s="8"/>
      <c r="B10" s="719"/>
      <c r="C10" s="721"/>
      <c r="D10" s="30" t="s">
        <v>29</v>
      </c>
      <c r="E10" s="29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5">
        <f t="shared" si="4"/>
        <v>0</v>
      </c>
      <c r="W10" s="186"/>
      <c r="X10" s="187"/>
      <c r="Y10" s="17">
        <v>1</v>
      </c>
      <c r="Z10" s="11"/>
      <c r="AA10" s="11">
        <v>1</v>
      </c>
      <c r="AB10" s="11"/>
      <c r="AC10" s="11">
        <v>1</v>
      </c>
      <c r="AD10" s="11"/>
      <c r="AE10" s="11"/>
      <c r="AF10" s="11"/>
      <c r="AG10" s="11"/>
      <c r="AH10" s="11"/>
      <c r="AI10" s="11">
        <v>1</v>
      </c>
      <c r="AJ10" s="11">
        <v>1</v>
      </c>
      <c r="AK10" s="11"/>
      <c r="AL10" s="11">
        <v>2</v>
      </c>
      <c r="AM10" s="11">
        <v>2</v>
      </c>
      <c r="AN10" s="11">
        <v>1</v>
      </c>
      <c r="AO10" s="79"/>
      <c r="AP10" s="235"/>
      <c r="AQ10" s="235"/>
      <c r="AR10" s="235"/>
      <c r="AS10" s="228"/>
      <c r="AT10" s="228"/>
      <c r="AU10" s="228"/>
      <c r="AV10" s="58"/>
      <c r="AW10" s="60">
        <f>SUM(Y10:AV10)</f>
        <v>10</v>
      </c>
      <c r="AX10" s="86"/>
      <c r="AY10" s="87"/>
      <c r="AZ10" s="87"/>
      <c r="BA10" s="87"/>
      <c r="BB10" s="87"/>
      <c r="BC10" s="87"/>
      <c r="BD10" s="87"/>
      <c r="BE10" s="87"/>
      <c r="BF10" s="88"/>
      <c r="BG10" s="62">
        <f>V10+AW10</f>
        <v>10</v>
      </c>
    </row>
    <row r="11" spans="1:59" ht="15.75" customHeight="1">
      <c r="A11" s="8"/>
      <c r="B11" s="718" t="s">
        <v>9</v>
      </c>
      <c r="C11" s="725" t="s">
        <v>8</v>
      </c>
      <c r="D11" s="24" t="s">
        <v>28</v>
      </c>
      <c r="E11" s="86">
        <v>2</v>
      </c>
      <c r="F11" s="87">
        <v>2</v>
      </c>
      <c r="G11" s="88">
        <v>2</v>
      </c>
      <c r="H11" s="87">
        <v>2</v>
      </c>
      <c r="I11" s="87">
        <v>2</v>
      </c>
      <c r="J11" s="87">
        <v>2</v>
      </c>
      <c r="K11" s="87">
        <v>2</v>
      </c>
      <c r="L11" s="87">
        <v>2</v>
      </c>
      <c r="M11" s="87">
        <v>2</v>
      </c>
      <c r="N11" s="87">
        <v>2</v>
      </c>
      <c r="O11" s="87">
        <v>4</v>
      </c>
      <c r="P11" s="87">
        <v>4</v>
      </c>
      <c r="Q11" s="87">
        <v>2</v>
      </c>
      <c r="R11" s="87">
        <v>2</v>
      </c>
      <c r="S11" s="87">
        <v>4</v>
      </c>
      <c r="T11" s="87">
        <v>6</v>
      </c>
      <c r="U11" s="87">
        <v>6</v>
      </c>
      <c r="V11" s="261">
        <f t="shared" si="4"/>
        <v>48</v>
      </c>
      <c r="W11" s="186"/>
      <c r="X11" s="187"/>
      <c r="Y11" s="86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35"/>
      <c r="AQ11" s="235"/>
      <c r="AR11" s="235"/>
      <c r="AS11" s="228"/>
      <c r="AT11" s="228"/>
      <c r="AU11" s="228"/>
      <c r="AV11" s="209"/>
      <c r="AW11" s="210">
        <f>SUM(Y11:AV11)</f>
        <v>0</v>
      </c>
      <c r="AX11" s="86"/>
      <c r="AY11" s="87"/>
      <c r="AZ11" s="87"/>
      <c r="BA11" s="87"/>
      <c r="BB11" s="87"/>
      <c r="BC11" s="87"/>
      <c r="BD11" s="87"/>
      <c r="BE11" s="87"/>
      <c r="BF11" s="88"/>
      <c r="BG11" s="63">
        <f>V11</f>
        <v>48</v>
      </c>
    </row>
    <row r="12" spans="1:59" ht="15.75" customHeight="1">
      <c r="A12" s="8"/>
      <c r="B12" s="719"/>
      <c r="C12" s="726"/>
      <c r="D12" s="24" t="s">
        <v>29</v>
      </c>
      <c r="E12" s="29"/>
      <c r="F12" s="1"/>
      <c r="G12" s="21"/>
      <c r="H12" s="1">
        <v>1</v>
      </c>
      <c r="I12" s="1"/>
      <c r="J12" s="1">
        <v>1</v>
      </c>
      <c r="K12" s="1"/>
      <c r="L12" s="1"/>
      <c r="M12" s="1"/>
      <c r="N12" s="1"/>
      <c r="O12" s="1">
        <v>1</v>
      </c>
      <c r="P12" s="1">
        <v>1</v>
      </c>
      <c r="Q12" s="1"/>
      <c r="R12" s="1"/>
      <c r="S12" s="1">
        <v>2</v>
      </c>
      <c r="T12" s="1">
        <v>3</v>
      </c>
      <c r="U12" s="1">
        <v>3</v>
      </c>
      <c r="V12" s="55">
        <f t="shared" si="4"/>
        <v>12</v>
      </c>
      <c r="W12" s="186"/>
      <c r="X12" s="187"/>
      <c r="Y12" s="1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79"/>
      <c r="AP12" s="235"/>
      <c r="AQ12" s="235"/>
      <c r="AR12" s="235"/>
      <c r="AS12" s="228"/>
      <c r="AT12" s="228"/>
      <c r="AU12" s="228"/>
      <c r="AV12" s="58"/>
      <c r="AW12" s="60"/>
      <c r="AX12" s="86"/>
      <c r="AY12" s="87"/>
      <c r="AZ12" s="87"/>
      <c r="BA12" s="87"/>
      <c r="BB12" s="87"/>
      <c r="BC12" s="87"/>
      <c r="BD12" s="87"/>
      <c r="BE12" s="87"/>
      <c r="BF12" s="88"/>
      <c r="BG12" s="62">
        <f>V12</f>
        <v>12</v>
      </c>
    </row>
    <row r="13" spans="1:59" ht="14.25" customHeight="1">
      <c r="A13" s="8"/>
      <c r="B13" s="718" t="s">
        <v>65</v>
      </c>
      <c r="C13" s="119" t="s">
        <v>10</v>
      </c>
      <c r="D13" s="24" t="s">
        <v>28</v>
      </c>
      <c r="E13" s="86">
        <v>2</v>
      </c>
      <c r="F13" s="87">
        <v>2</v>
      </c>
      <c r="G13" s="88">
        <v>2</v>
      </c>
      <c r="H13" s="87">
        <v>2</v>
      </c>
      <c r="I13" s="87">
        <v>2</v>
      </c>
      <c r="J13" s="87">
        <v>2</v>
      </c>
      <c r="K13" s="87">
        <v>2</v>
      </c>
      <c r="L13" s="87">
        <v>2</v>
      </c>
      <c r="M13" s="87">
        <v>2</v>
      </c>
      <c r="N13" s="87">
        <v>2</v>
      </c>
      <c r="O13" s="87"/>
      <c r="P13" s="87"/>
      <c r="Q13" s="87"/>
      <c r="R13" s="87"/>
      <c r="S13" s="87"/>
      <c r="T13" s="87"/>
      <c r="U13" s="87"/>
      <c r="V13" s="261">
        <f t="shared" si="4"/>
        <v>20</v>
      </c>
      <c r="W13" s="186"/>
      <c r="X13" s="187"/>
      <c r="Y13" s="86">
        <v>2</v>
      </c>
      <c r="Z13" s="208">
        <v>2</v>
      </c>
      <c r="AA13" s="208">
        <v>2</v>
      </c>
      <c r="AB13" s="208">
        <v>2</v>
      </c>
      <c r="AC13" s="208">
        <v>2</v>
      </c>
      <c r="AD13" s="208">
        <v>2</v>
      </c>
      <c r="AE13" s="208">
        <v>2</v>
      </c>
      <c r="AF13" s="208">
        <v>2</v>
      </c>
      <c r="AG13" s="208">
        <v>2</v>
      </c>
      <c r="AH13" s="208">
        <v>2</v>
      </c>
      <c r="AI13" s="208">
        <v>2</v>
      </c>
      <c r="AJ13" s="208">
        <v>2</v>
      </c>
      <c r="AK13" s="208">
        <v>4</v>
      </c>
      <c r="AL13" s="208">
        <v>2</v>
      </c>
      <c r="AM13" s="208">
        <v>2</v>
      </c>
      <c r="AN13" s="208">
        <v>4</v>
      </c>
      <c r="AO13" s="208">
        <v>4</v>
      </c>
      <c r="AP13" s="235"/>
      <c r="AQ13" s="235"/>
      <c r="AR13" s="235"/>
      <c r="AS13" s="228"/>
      <c r="AT13" s="228"/>
      <c r="AU13" s="228"/>
      <c r="AV13" s="209"/>
      <c r="AW13" s="219">
        <f>SUM(Y13:AV13)</f>
        <v>40</v>
      </c>
      <c r="AX13" s="86"/>
      <c r="AY13" s="87"/>
      <c r="AZ13" s="87"/>
      <c r="BA13" s="87"/>
      <c r="BB13" s="87"/>
      <c r="BC13" s="87"/>
      <c r="BD13" s="87"/>
      <c r="BE13" s="87"/>
      <c r="BF13" s="88"/>
      <c r="BG13" s="63">
        <f>V13+AW13</f>
        <v>60</v>
      </c>
    </row>
    <row r="14" spans="1:59" ht="15.75" customHeight="1" thickBot="1">
      <c r="A14" s="8"/>
      <c r="B14" s="719"/>
      <c r="C14" s="119"/>
      <c r="D14" s="24" t="s">
        <v>29</v>
      </c>
      <c r="E14" s="29">
        <v>1</v>
      </c>
      <c r="F14" s="1">
        <v>1</v>
      </c>
      <c r="G14" s="21">
        <v>1</v>
      </c>
      <c r="H14" s="1"/>
      <c r="I14" s="1">
        <v>1</v>
      </c>
      <c r="J14" s="1"/>
      <c r="K14" s="1">
        <v>1</v>
      </c>
      <c r="L14" s="1">
        <v>1</v>
      </c>
      <c r="M14" s="1">
        <v>1</v>
      </c>
      <c r="N14" s="1">
        <v>1</v>
      </c>
      <c r="O14" s="1"/>
      <c r="P14" s="1"/>
      <c r="Q14" s="1"/>
      <c r="R14" s="1"/>
      <c r="S14" s="1"/>
      <c r="T14" s="1"/>
      <c r="U14" s="1"/>
      <c r="V14" s="55">
        <f t="shared" si="4"/>
        <v>8</v>
      </c>
      <c r="W14" s="186"/>
      <c r="X14" s="187"/>
      <c r="Y14" s="17"/>
      <c r="Z14" s="11"/>
      <c r="AA14" s="11"/>
      <c r="AB14" s="11"/>
      <c r="AC14" s="11"/>
      <c r="AD14" s="11"/>
      <c r="AE14" s="11">
        <v>1</v>
      </c>
      <c r="AF14" s="11">
        <v>1</v>
      </c>
      <c r="AG14" s="11">
        <v>1</v>
      </c>
      <c r="AH14" s="11">
        <v>1</v>
      </c>
      <c r="AI14" s="11"/>
      <c r="AJ14" s="11">
        <v>1</v>
      </c>
      <c r="AK14" s="11">
        <v>1</v>
      </c>
      <c r="AL14" s="11"/>
      <c r="AM14" s="11"/>
      <c r="AN14" s="11">
        <v>2</v>
      </c>
      <c r="AO14" s="79">
        <v>3</v>
      </c>
      <c r="AP14" s="235"/>
      <c r="AQ14" s="235"/>
      <c r="AR14" s="235"/>
      <c r="AS14" s="228"/>
      <c r="AT14" s="228"/>
      <c r="AU14" s="228"/>
      <c r="AV14" s="58"/>
      <c r="AW14" s="60">
        <f>SUM(Y14:AV14)</f>
        <v>11</v>
      </c>
      <c r="AX14" s="86"/>
      <c r="AY14" s="87"/>
      <c r="AZ14" s="87"/>
      <c r="BA14" s="87"/>
      <c r="BB14" s="87"/>
      <c r="BC14" s="87"/>
      <c r="BD14" s="87"/>
      <c r="BE14" s="87"/>
      <c r="BF14" s="88"/>
      <c r="BG14" s="62">
        <f>V14+AW14</f>
        <v>19</v>
      </c>
    </row>
    <row r="15" spans="1:59" ht="15.75" customHeight="1">
      <c r="A15" s="8"/>
      <c r="B15" s="718" t="s">
        <v>11</v>
      </c>
      <c r="C15" s="129" t="s">
        <v>7</v>
      </c>
      <c r="D15" s="313" t="s">
        <v>28</v>
      </c>
      <c r="E15" s="86">
        <v>2</v>
      </c>
      <c r="F15" s="87">
        <v>2</v>
      </c>
      <c r="G15" s="88">
        <v>2</v>
      </c>
      <c r="H15" s="87">
        <v>2</v>
      </c>
      <c r="I15" s="87">
        <v>2</v>
      </c>
      <c r="J15" s="87">
        <v>2</v>
      </c>
      <c r="K15" s="87">
        <v>2</v>
      </c>
      <c r="L15" s="87">
        <v>2</v>
      </c>
      <c r="M15" s="87">
        <v>2</v>
      </c>
      <c r="N15" s="87">
        <v>2</v>
      </c>
      <c r="O15" s="87">
        <v>2</v>
      </c>
      <c r="P15" s="87">
        <v>2</v>
      </c>
      <c r="Q15" s="87">
        <v>2</v>
      </c>
      <c r="R15" s="87">
        <v>2</v>
      </c>
      <c r="S15" s="87"/>
      <c r="T15" s="87"/>
      <c r="U15" s="87"/>
      <c r="V15" s="261">
        <f t="shared" si="4"/>
        <v>28</v>
      </c>
      <c r="W15" s="186"/>
      <c r="X15" s="187"/>
      <c r="Y15" s="86">
        <v>2</v>
      </c>
      <c r="Z15" s="208">
        <v>2</v>
      </c>
      <c r="AA15" s="208">
        <v>2</v>
      </c>
      <c r="AB15" s="208">
        <v>2</v>
      </c>
      <c r="AC15" s="208">
        <v>2</v>
      </c>
      <c r="AD15" s="208">
        <v>2</v>
      </c>
      <c r="AE15" s="208">
        <v>2</v>
      </c>
      <c r="AF15" s="208">
        <v>2</v>
      </c>
      <c r="AG15" s="208">
        <v>2</v>
      </c>
      <c r="AH15" s="208">
        <v>2</v>
      </c>
      <c r="AI15" s="208">
        <v>2</v>
      </c>
      <c r="AJ15" s="208">
        <v>2</v>
      </c>
      <c r="AK15" s="208">
        <v>2</v>
      </c>
      <c r="AL15" s="208">
        <v>2</v>
      </c>
      <c r="AM15" s="208">
        <v>2</v>
      </c>
      <c r="AN15" s="208">
        <v>0</v>
      </c>
      <c r="AO15" s="208"/>
      <c r="AP15" s="235"/>
      <c r="AQ15" s="235"/>
      <c r="AR15" s="235"/>
      <c r="AS15" s="228"/>
      <c r="AT15" s="228"/>
      <c r="AU15" s="228"/>
      <c r="AV15" s="209"/>
      <c r="AW15" s="219">
        <f>SUM(Y15:AV15)</f>
        <v>30</v>
      </c>
      <c r="AX15" s="86"/>
      <c r="AY15" s="87"/>
      <c r="AZ15" s="87"/>
      <c r="BA15" s="87"/>
      <c r="BB15" s="87"/>
      <c r="BC15" s="87"/>
      <c r="BD15" s="87"/>
      <c r="BE15" s="87"/>
      <c r="BF15" s="88"/>
      <c r="BG15" s="63">
        <f>V15+AW15</f>
        <v>58</v>
      </c>
    </row>
    <row r="16" spans="1:59" ht="16.5" customHeight="1" thickBot="1">
      <c r="A16" s="8"/>
      <c r="B16" s="719"/>
      <c r="C16" s="128"/>
      <c r="D16" s="30" t="s">
        <v>29</v>
      </c>
      <c r="E16" s="29">
        <v>2</v>
      </c>
      <c r="F16" s="1">
        <v>2</v>
      </c>
      <c r="G16" s="2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/>
      <c r="T16" s="1"/>
      <c r="U16" s="1"/>
      <c r="V16" s="55">
        <f t="shared" si="4"/>
        <v>28</v>
      </c>
      <c r="W16" s="186"/>
      <c r="X16" s="187"/>
      <c r="Y16" s="17">
        <v>2</v>
      </c>
      <c r="Z16" s="11">
        <v>2</v>
      </c>
      <c r="AA16" s="11">
        <v>2</v>
      </c>
      <c r="AB16" s="11">
        <v>2</v>
      </c>
      <c r="AC16" s="11">
        <v>2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>
        <v>2</v>
      </c>
      <c r="AJ16" s="11">
        <v>2</v>
      </c>
      <c r="AK16" s="11">
        <v>2</v>
      </c>
      <c r="AL16" s="11">
        <v>2</v>
      </c>
      <c r="AM16" s="11">
        <v>2</v>
      </c>
      <c r="AN16" s="11">
        <v>0</v>
      </c>
      <c r="AO16" s="79"/>
      <c r="AP16" s="235"/>
      <c r="AQ16" s="235"/>
      <c r="AR16" s="235"/>
      <c r="AS16" s="228"/>
      <c r="AT16" s="228"/>
      <c r="AU16" s="228"/>
      <c r="AV16" s="58"/>
      <c r="AW16" s="60">
        <f>SUM(Y16:AV16)</f>
        <v>30</v>
      </c>
      <c r="AX16" s="86"/>
      <c r="AY16" s="87"/>
      <c r="AZ16" s="87"/>
      <c r="BA16" s="87"/>
      <c r="BB16" s="87"/>
      <c r="BC16" s="87"/>
      <c r="BD16" s="87"/>
      <c r="BE16" s="87"/>
      <c r="BF16" s="88"/>
      <c r="BG16" s="62">
        <f>V16+AW16</f>
        <v>58</v>
      </c>
    </row>
    <row r="17" spans="1:59" ht="15" customHeight="1">
      <c r="A17" s="8"/>
      <c r="B17" s="733" t="s">
        <v>12</v>
      </c>
      <c r="C17" s="716" t="s">
        <v>13</v>
      </c>
      <c r="D17" s="65" t="s">
        <v>28</v>
      </c>
      <c r="E17" s="294">
        <f aca="true" t="shared" si="5" ref="E17:V17">E19</f>
        <v>4</v>
      </c>
      <c r="F17" s="65">
        <f t="shared" si="5"/>
        <v>4</v>
      </c>
      <c r="G17" s="65">
        <f t="shared" si="5"/>
        <v>4</v>
      </c>
      <c r="H17" s="65">
        <f t="shared" si="5"/>
        <v>4</v>
      </c>
      <c r="I17" s="65">
        <f t="shared" si="5"/>
        <v>4</v>
      </c>
      <c r="J17" s="65">
        <f t="shared" si="5"/>
        <v>4</v>
      </c>
      <c r="K17" s="65">
        <f t="shared" si="5"/>
        <v>4</v>
      </c>
      <c r="L17" s="65">
        <f t="shared" si="5"/>
        <v>4</v>
      </c>
      <c r="M17" s="65">
        <f t="shared" si="5"/>
        <v>4</v>
      </c>
      <c r="N17" s="65">
        <f t="shared" si="5"/>
        <v>4</v>
      </c>
      <c r="O17" s="65">
        <f t="shared" si="5"/>
        <v>4</v>
      </c>
      <c r="P17" s="65">
        <f t="shared" si="5"/>
        <v>4</v>
      </c>
      <c r="Q17" s="65">
        <f t="shared" si="5"/>
        <v>4</v>
      </c>
      <c r="R17" s="65">
        <f t="shared" si="5"/>
        <v>4</v>
      </c>
      <c r="S17" s="65">
        <f t="shared" si="5"/>
        <v>4</v>
      </c>
      <c r="T17" s="65">
        <f t="shared" si="5"/>
        <v>4</v>
      </c>
      <c r="U17" s="65">
        <f t="shared" si="5"/>
        <v>2</v>
      </c>
      <c r="V17" s="65">
        <f t="shared" si="5"/>
        <v>66</v>
      </c>
      <c r="W17" s="188"/>
      <c r="X17" s="177"/>
      <c r="Y17" s="65">
        <f aca="true" t="shared" si="6" ref="Y17:AW17">Y19</f>
        <v>0</v>
      </c>
      <c r="Z17" s="65">
        <f t="shared" si="6"/>
        <v>0</v>
      </c>
      <c r="AA17" s="65">
        <f t="shared" si="6"/>
        <v>0</v>
      </c>
      <c r="AB17" s="65">
        <f t="shared" si="6"/>
        <v>0</v>
      </c>
      <c r="AC17" s="65">
        <f t="shared" si="6"/>
        <v>0</v>
      </c>
      <c r="AD17" s="65">
        <f t="shared" si="6"/>
        <v>0</v>
      </c>
      <c r="AE17" s="65">
        <f t="shared" si="6"/>
        <v>0</v>
      </c>
      <c r="AF17" s="65">
        <f t="shared" si="6"/>
        <v>0</v>
      </c>
      <c r="AG17" s="65">
        <f t="shared" si="6"/>
        <v>0</v>
      </c>
      <c r="AH17" s="65">
        <f t="shared" si="6"/>
        <v>0</v>
      </c>
      <c r="AI17" s="65">
        <f t="shared" si="6"/>
        <v>0</v>
      </c>
      <c r="AJ17" s="65">
        <f t="shared" si="6"/>
        <v>0</v>
      </c>
      <c r="AK17" s="65">
        <f t="shared" si="6"/>
        <v>0</v>
      </c>
      <c r="AL17" s="65">
        <f t="shared" si="6"/>
        <v>0</v>
      </c>
      <c r="AM17" s="65">
        <f t="shared" si="6"/>
        <v>0</v>
      </c>
      <c r="AN17" s="65">
        <f t="shared" si="6"/>
        <v>0</v>
      </c>
      <c r="AO17" s="65">
        <f t="shared" si="6"/>
        <v>0</v>
      </c>
      <c r="AP17" s="65">
        <f t="shared" si="6"/>
        <v>0</v>
      </c>
      <c r="AQ17" s="65">
        <f t="shared" si="6"/>
        <v>0</v>
      </c>
      <c r="AR17" s="65">
        <f t="shared" si="6"/>
        <v>0</v>
      </c>
      <c r="AS17" s="65">
        <f t="shared" si="6"/>
        <v>0</v>
      </c>
      <c r="AT17" s="65">
        <f t="shared" si="6"/>
        <v>0</v>
      </c>
      <c r="AU17" s="65">
        <f t="shared" si="6"/>
        <v>0</v>
      </c>
      <c r="AV17" s="65">
        <f t="shared" si="6"/>
        <v>0</v>
      </c>
      <c r="AW17" s="65">
        <f t="shared" si="6"/>
        <v>0</v>
      </c>
      <c r="AX17" s="113"/>
      <c r="AY17" s="81"/>
      <c r="AZ17" s="81"/>
      <c r="BA17" s="81"/>
      <c r="BB17" s="81"/>
      <c r="BC17" s="81"/>
      <c r="BD17" s="81"/>
      <c r="BE17" s="81"/>
      <c r="BF17" s="82"/>
      <c r="BG17" s="68">
        <f aca="true" t="shared" si="7" ref="BG17:BG30">V17+AW17</f>
        <v>66</v>
      </c>
    </row>
    <row r="18" spans="1:59" ht="13.5" customHeight="1" thickBot="1">
      <c r="A18" s="8"/>
      <c r="B18" s="734"/>
      <c r="C18" s="717"/>
      <c r="D18" s="69" t="s">
        <v>29</v>
      </c>
      <c r="E18" s="295">
        <f aca="true" t="shared" si="8" ref="E18:V18">E20</f>
        <v>2</v>
      </c>
      <c r="F18" s="69">
        <f t="shared" si="8"/>
        <v>2</v>
      </c>
      <c r="G18" s="69">
        <f t="shared" si="8"/>
        <v>2</v>
      </c>
      <c r="H18" s="69">
        <f t="shared" si="8"/>
        <v>2</v>
      </c>
      <c r="I18" s="69">
        <f t="shared" si="8"/>
        <v>2</v>
      </c>
      <c r="J18" s="69">
        <f t="shared" si="8"/>
        <v>2</v>
      </c>
      <c r="K18" s="69">
        <f t="shared" si="8"/>
        <v>2</v>
      </c>
      <c r="L18" s="69">
        <f t="shared" si="8"/>
        <v>2</v>
      </c>
      <c r="M18" s="69">
        <f t="shared" si="8"/>
        <v>2</v>
      </c>
      <c r="N18" s="69">
        <f t="shared" si="8"/>
        <v>2</v>
      </c>
      <c r="O18" s="69">
        <f t="shared" si="8"/>
        <v>2</v>
      </c>
      <c r="P18" s="69">
        <f t="shared" si="8"/>
        <v>2</v>
      </c>
      <c r="Q18" s="69">
        <f t="shared" si="8"/>
        <v>2</v>
      </c>
      <c r="R18" s="69">
        <f t="shared" si="8"/>
        <v>2</v>
      </c>
      <c r="S18" s="69">
        <f t="shared" si="8"/>
        <v>2</v>
      </c>
      <c r="T18" s="69">
        <f t="shared" si="8"/>
        <v>2</v>
      </c>
      <c r="U18" s="69">
        <f t="shared" si="8"/>
        <v>1</v>
      </c>
      <c r="V18" s="69">
        <f t="shared" si="8"/>
        <v>33</v>
      </c>
      <c r="W18" s="178"/>
      <c r="X18" s="179"/>
      <c r="Y18" s="69">
        <f aca="true" t="shared" si="9" ref="Y18:AW18">Y20</f>
        <v>0</v>
      </c>
      <c r="Z18" s="69">
        <f t="shared" si="9"/>
        <v>0</v>
      </c>
      <c r="AA18" s="69">
        <f t="shared" si="9"/>
        <v>0</v>
      </c>
      <c r="AB18" s="69">
        <f t="shared" si="9"/>
        <v>0</v>
      </c>
      <c r="AC18" s="69">
        <f t="shared" si="9"/>
        <v>0</v>
      </c>
      <c r="AD18" s="69">
        <f t="shared" si="9"/>
        <v>0</v>
      </c>
      <c r="AE18" s="69">
        <f t="shared" si="9"/>
        <v>0</v>
      </c>
      <c r="AF18" s="69">
        <f t="shared" si="9"/>
        <v>0</v>
      </c>
      <c r="AG18" s="69">
        <f t="shared" si="9"/>
        <v>0</v>
      </c>
      <c r="AH18" s="69">
        <f t="shared" si="9"/>
        <v>0</v>
      </c>
      <c r="AI18" s="69">
        <f t="shared" si="9"/>
        <v>0</v>
      </c>
      <c r="AJ18" s="69">
        <f t="shared" si="9"/>
        <v>0</v>
      </c>
      <c r="AK18" s="69">
        <f t="shared" si="9"/>
        <v>0</v>
      </c>
      <c r="AL18" s="69">
        <f t="shared" si="9"/>
        <v>0</v>
      </c>
      <c r="AM18" s="69">
        <f t="shared" si="9"/>
        <v>0</v>
      </c>
      <c r="AN18" s="69">
        <f t="shared" si="9"/>
        <v>0</v>
      </c>
      <c r="AO18" s="69">
        <f t="shared" si="9"/>
        <v>0</v>
      </c>
      <c r="AP18" s="69">
        <f t="shared" si="9"/>
        <v>0</v>
      </c>
      <c r="AQ18" s="69">
        <f t="shared" si="9"/>
        <v>0</v>
      </c>
      <c r="AR18" s="69">
        <f t="shared" si="9"/>
        <v>0</v>
      </c>
      <c r="AS18" s="69">
        <f t="shared" si="9"/>
        <v>0</v>
      </c>
      <c r="AT18" s="69">
        <f t="shared" si="9"/>
        <v>0</v>
      </c>
      <c r="AU18" s="69">
        <f t="shared" si="9"/>
        <v>0</v>
      </c>
      <c r="AV18" s="69">
        <f t="shared" si="9"/>
        <v>0</v>
      </c>
      <c r="AW18" s="69">
        <f t="shared" si="9"/>
        <v>0</v>
      </c>
      <c r="AX18" s="114"/>
      <c r="AY18" s="97"/>
      <c r="AZ18" s="97"/>
      <c r="BA18" s="97"/>
      <c r="BB18" s="97"/>
      <c r="BC18" s="97"/>
      <c r="BD18" s="97"/>
      <c r="BE18" s="97"/>
      <c r="BF18" s="98"/>
      <c r="BG18" s="115">
        <f t="shared" si="7"/>
        <v>33</v>
      </c>
    </row>
    <row r="19" spans="1:59" ht="15">
      <c r="A19" s="743" t="s">
        <v>73</v>
      </c>
      <c r="B19" s="737" t="s">
        <v>14</v>
      </c>
      <c r="C19" s="713" t="s">
        <v>6</v>
      </c>
      <c r="D19" s="203" t="s">
        <v>28</v>
      </c>
      <c r="E19" s="83">
        <v>4</v>
      </c>
      <c r="F19" s="84">
        <v>4</v>
      </c>
      <c r="G19" s="85">
        <v>4</v>
      </c>
      <c r="H19" s="84">
        <v>4</v>
      </c>
      <c r="I19" s="84">
        <v>4</v>
      </c>
      <c r="J19" s="84">
        <v>4</v>
      </c>
      <c r="K19" s="84">
        <v>4</v>
      </c>
      <c r="L19" s="84">
        <v>4</v>
      </c>
      <c r="M19" s="84">
        <v>4</v>
      </c>
      <c r="N19" s="84">
        <v>4</v>
      </c>
      <c r="O19" s="84">
        <v>4</v>
      </c>
      <c r="P19" s="84">
        <v>4</v>
      </c>
      <c r="Q19" s="84">
        <v>4</v>
      </c>
      <c r="R19" s="84">
        <v>4</v>
      </c>
      <c r="S19" s="84">
        <v>4</v>
      </c>
      <c r="T19" s="84">
        <v>4</v>
      </c>
      <c r="U19" s="84">
        <v>2</v>
      </c>
      <c r="V19" s="263">
        <f>SUM(E19:U19)</f>
        <v>66</v>
      </c>
      <c r="W19" s="113"/>
      <c r="X19" s="180"/>
      <c r="Y19" s="83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33"/>
      <c r="AQ19" s="233"/>
      <c r="AR19" s="233"/>
      <c r="AS19" s="226"/>
      <c r="AT19" s="226"/>
      <c r="AU19" s="226"/>
      <c r="AV19" s="205"/>
      <c r="AW19" s="206">
        <f>SUM(Y19:AV19)</f>
        <v>0</v>
      </c>
      <c r="AX19" s="83"/>
      <c r="AY19" s="84"/>
      <c r="AZ19" s="84"/>
      <c r="BA19" s="84"/>
      <c r="BB19" s="84"/>
      <c r="BC19" s="84"/>
      <c r="BD19" s="84"/>
      <c r="BE19" s="84"/>
      <c r="BF19" s="85"/>
      <c r="BG19" s="72">
        <f t="shared" si="7"/>
        <v>66</v>
      </c>
    </row>
    <row r="20" spans="1:59" ht="18" customHeight="1" thickBot="1">
      <c r="A20" s="743"/>
      <c r="B20" s="719"/>
      <c r="C20" s="697"/>
      <c r="D20" s="24" t="s">
        <v>29</v>
      </c>
      <c r="E20" s="254">
        <v>2</v>
      </c>
      <c r="F20" s="28">
        <v>2</v>
      </c>
      <c r="G20" s="54">
        <v>2</v>
      </c>
      <c r="H20" s="28">
        <v>2</v>
      </c>
      <c r="I20" s="28">
        <v>2</v>
      </c>
      <c r="J20" s="28">
        <v>2</v>
      </c>
      <c r="K20" s="28">
        <v>2</v>
      </c>
      <c r="L20" s="28">
        <v>2</v>
      </c>
      <c r="M20" s="28">
        <v>2</v>
      </c>
      <c r="N20" s="28">
        <v>2</v>
      </c>
      <c r="O20" s="28">
        <v>2</v>
      </c>
      <c r="P20" s="28">
        <v>2</v>
      </c>
      <c r="Q20" s="28">
        <v>2</v>
      </c>
      <c r="R20" s="28">
        <v>2</v>
      </c>
      <c r="S20" s="28">
        <v>2</v>
      </c>
      <c r="T20" s="28">
        <v>2</v>
      </c>
      <c r="U20" s="28">
        <v>1</v>
      </c>
      <c r="V20" s="4">
        <f>SUM(E20:U20)</f>
        <v>33</v>
      </c>
      <c r="W20" s="186"/>
      <c r="X20" s="187"/>
      <c r="Y20" s="17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79"/>
      <c r="AP20" s="235"/>
      <c r="AQ20" s="235"/>
      <c r="AR20" s="235"/>
      <c r="AS20" s="228"/>
      <c r="AT20" s="228"/>
      <c r="AU20" s="228"/>
      <c r="AV20" s="58"/>
      <c r="AW20" s="25">
        <f>SUM(Y20:AV20)</f>
        <v>0</v>
      </c>
      <c r="AX20" s="86"/>
      <c r="AY20" s="87"/>
      <c r="AZ20" s="87"/>
      <c r="BA20" s="87"/>
      <c r="BB20" s="87"/>
      <c r="BC20" s="87"/>
      <c r="BD20" s="87"/>
      <c r="BE20" s="87"/>
      <c r="BF20" s="88"/>
      <c r="BG20" s="62">
        <f t="shared" si="7"/>
        <v>33</v>
      </c>
    </row>
    <row r="21" spans="1:59" ht="15">
      <c r="A21" s="744"/>
      <c r="B21" s="735" t="s">
        <v>15</v>
      </c>
      <c r="C21" s="735" t="s">
        <v>16</v>
      </c>
      <c r="D21" s="314" t="s">
        <v>28</v>
      </c>
      <c r="E21" s="296">
        <f aca="true" t="shared" si="10" ref="E21:V21">E23+E35</f>
        <v>26</v>
      </c>
      <c r="F21" s="146">
        <f t="shared" si="10"/>
        <v>26</v>
      </c>
      <c r="G21" s="146">
        <f t="shared" si="10"/>
        <v>26</v>
      </c>
      <c r="H21" s="146">
        <f t="shared" si="10"/>
        <v>26</v>
      </c>
      <c r="I21" s="146">
        <f t="shared" si="10"/>
        <v>26</v>
      </c>
      <c r="J21" s="146">
        <f t="shared" si="10"/>
        <v>26</v>
      </c>
      <c r="K21" s="146">
        <f t="shared" si="10"/>
        <v>26</v>
      </c>
      <c r="L21" s="146">
        <f t="shared" si="10"/>
        <v>26</v>
      </c>
      <c r="M21" s="146">
        <f t="shared" si="10"/>
        <v>26</v>
      </c>
      <c r="N21" s="146">
        <f t="shared" si="10"/>
        <v>26</v>
      </c>
      <c r="O21" s="146">
        <f t="shared" si="10"/>
        <v>26</v>
      </c>
      <c r="P21" s="146">
        <f t="shared" si="10"/>
        <v>26</v>
      </c>
      <c r="Q21" s="146">
        <f t="shared" si="10"/>
        <v>28</v>
      </c>
      <c r="R21" s="146">
        <f t="shared" si="10"/>
        <v>28</v>
      </c>
      <c r="S21" s="146">
        <f t="shared" si="10"/>
        <v>28</v>
      </c>
      <c r="T21" s="146">
        <f t="shared" si="10"/>
        <v>20</v>
      </c>
      <c r="U21" s="146">
        <f t="shared" si="10"/>
        <v>16</v>
      </c>
      <c r="V21" s="146">
        <f t="shared" si="10"/>
        <v>432</v>
      </c>
      <c r="W21" s="176"/>
      <c r="X21" s="177"/>
      <c r="Y21" s="146">
        <f aca="true" t="shared" si="11" ref="Y21:AW21">Y23+Y35</f>
        <v>30</v>
      </c>
      <c r="Z21" s="146">
        <f t="shared" si="11"/>
        <v>30</v>
      </c>
      <c r="AA21" s="146">
        <f t="shared" si="11"/>
        <v>30</v>
      </c>
      <c r="AB21" s="146">
        <f t="shared" si="11"/>
        <v>30</v>
      </c>
      <c r="AC21" s="146">
        <f t="shared" si="11"/>
        <v>30</v>
      </c>
      <c r="AD21" s="146">
        <f t="shared" si="11"/>
        <v>30</v>
      </c>
      <c r="AE21" s="146">
        <f t="shared" si="11"/>
        <v>30</v>
      </c>
      <c r="AF21" s="146">
        <f t="shared" si="11"/>
        <v>30</v>
      </c>
      <c r="AG21" s="146">
        <f t="shared" si="11"/>
        <v>30</v>
      </c>
      <c r="AH21" s="146">
        <f t="shared" si="11"/>
        <v>30</v>
      </c>
      <c r="AI21" s="146">
        <f t="shared" si="11"/>
        <v>30</v>
      </c>
      <c r="AJ21" s="146">
        <f t="shared" si="11"/>
        <v>28</v>
      </c>
      <c r="AK21" s="146">
        <f t="shared" si="11"/>
        <v>26</v>
      </c>
      <c r="AL21" s="146">
        <f t="shared" si="11"/>
        <v>28</v>
      </c>
      <c r="AM21" s="146">
        <f t="shared" si="11"/>
        <v>28</v>
      </c>
      <c r="AN21" s="146">
        <f t="shared" si="11"/>
        <v>28</v>
      </c>
      <c r="AO21" s="146">
        <f t="shared" si="11"/>
        <v>20</v>
      </c>
      <c r="AP21" s="146">
        <f t="shared" si="11"/>
        <v>30</v>
      </c>
      <c r="AQ21" s="146">
        <f t="shared" si="11"/>
        <v>36</v>
      </c>
      <c r="AR21" s="146">
        <f t="shared" si="11"/>
        <v>36</v>
      </c>
      <c r="AS21" s="146">
        <f t="shared" si="11"/>
        <v>36</v>
      </c>
      <c r="AT21" s="146">
        <f t="shared" si="11"/>
        <v>36</v>
      </c>
      <c r="AU21" s="146">
        <f t="shared" si="11"/>
        <v>36</v>
      </c>
      <c r="AV21" s="146">
        <f t="shared" si="11"/>
        <v>12</v>
      </c>
      <c r="AW21" s="146">
        <f t="shared" si="11"/>
        <v>710</v>
      </c>
      <c r="AX21" s="147"/>
      <c r="AY21" s="148"/>
      <c r="AZ21" s="148"/>
      <c r="BA21" s="148"/>
      <c r="BB21" s="148"/>
      <c r="BC21" s="148"/>
      <c r="BD21" s="148"/>
      <c r="BE21" s="148"/>
      <c r="BF21" s="149"/>
      <c r="BG21" s="150">
        <f t="shared" si="7"/>
        <v>1142</v>
      </c>
    </row>
    <row r="22" spans="1:59" ht="15.75" thickBot="1">
      <c r="A22" s="744"/>
      <c r="B22" s="736"/>
      <c r="C22" s="736"/>
      <c r="D22" s="315" t="s">
        <v>29</v>
      </c>
      <c r="E22" s="297">
        <f aca="true" t="shared" si="12" ref="E22:V22">E24+E36</f>
        <v>13</v>
      </c>
      <c r="F22" s="151">
        <f t="shared" si="12"/>
        <v>13</v>
      </c>
      <c r="G22" s="151">
        <f t="shared" si="12"/>
        <v>13</v>
      </c>
      <c r="H22" s="151">
        <f t="shared" si="12"/>
        <v>13</v>
      </c>
      <c r="I22" s="151">
        <f t="shared" si="12"/>
        <v>13</v>
      </c>
      <c r="J22" s="151">
        <f t="shared" si="12"/>
        <v>13</v>
      </c>
      <c r="K22" s="151">
        <f t="shared" si="12"/>
        <v>13</v>
      </c>
      <c r="L22" s="151">
        <f t="shared" si="12"/>
        <v>13</v>
      </c>
      <c r="M22" s="151">
        <f t="shared" si="12"/>
        <v>13</v>
      </c>
      <c r="N22" s="151">
        <f t="shared" si="12"/>
        <v>13</v>
      </c>
      <c r="O22" s="151">
        <f t="shared" si="12"/>
        <v>13</v>
      </c>
      <c r="P22" s="151">
        <f t="shared" si="12"/>
        <v>13</v>
      </c>
      <c r="Q22" s="151">
        <f t="shared" si="12"/>
        <v>14</v>
      </c>
      <c r="R22" s="151">
        <f t="shared" si="12"/>
        <v>14</v>
      </c>
      <c r="S22" s="151">
        <f t="shared" si="12"/>
        <v>14</v>
      </c>
      <c r="T22" s="151">
        <f t="shared" si="12"/>
        <v>10</v>
      </c>
      <c r="U22" s="151">
        <f t="shared" si="12"/>
        <v>8</v>
      </c>
      <c r="V22" s="151">
        <f t="shared" si="12"/>
        <v>216</v>
      </c>
      <c r="W22" s="178"/>
      <c r="X22" s="179"/>
      <c r="Y22" s="151">
        <f aca="true" t="shared" si="13" ref="Y22:AW22">Y24+Y36</f>
        <v>15</v>
      </c>
      <c r="Z22" s="151">
        <f t="shared" si="13"/>
        <v>16</v>
      </c>
      <c r="AA22" s="151">
        <f t="shared" si="13"/>
        <v>15</v>
      </c>
      <c r="AB22" s="151">
        <f t="shared" si="13"/>
        <v>16</v>
      </c>
      <c r="AC22" s="151">
        <f t="shared" si="13"/>
        <v>15</v>
      </c>
      <c r="AD22" s="151">
        <f t="shared" si="13"/>
        <v>16</v>
      </c>
      <c r="AE22" s="151">
        <f t="shared" si="13"/>
        <v>15</v>
      </c>
      <c r="AF22" s="151">
        <f t="shared" si="13"/>
        <v>15</v>
      </c>
      <c r="AG22" s="151">
        <f t="shared" si="13"/>
        <v>15</v>
      </c>
      <c r="AH22" s="151">
        <f t="shared" si="13"/>
        <v>15</v>
      </c>
      <c r="AI22" s="151">
        <f t="shared" si="13"/>
        <v>15</v>
      </c>
      <c r="AJ22" s="151">
        <f t="shared" si="13"/>
        <v>14</v>
      </c>
      <c r="AK22" s="151">
        <f t="shared" si="13"/>
        <v>15</v>
      </c>
      <c r="AL22" s="151">
        <f t="shared" si="13"/>
        <v>14</v>
      </c>
      <c r="AM22" s="151">
        <f t="shared" si="13"/>
        <v>14</v>
      </c>
      <c r="AN22" s="151">
        <f t="shared" si="13"/>
        <v>15</v>
      </c>
      <c r="AO22" s="151">
        <f t="shared" si="13"/>
        <v>10</v>
      </c>
      <c r="AP22" s="151">
        <f t="shared" si="13"/>
        <v>5</v>
      </c>
      <c r="AQ22" s="151">
        <f t="shared" si="13"/>
        <v>0</v>
      </c>
      <c r="AR22" s="151">
        <f t="shared" si="13"/>
        <v>0</v>
      </c>
      <c r="AS22" s="151">
        <f t="shared" si="13"/>
        <v>0</v>
      </c>
      <c r="AT22" s="151">
        <f t="shared" si="13"/>
        <v>0</v>
      </c>
      <c r="AU22" s="151">
        <f t="shared" si="13"/>
        <v>0</v>
      </c>
      <c r="AV22" s="151">
        <f t="shared" si="13"/>
        <v>0</v>
      </c>
      <c r="AW22" s="151">
        <f t="shared" si="13"/>
        <v>255</v>
      </c>
      <c r="AX22" s="152"/>
      <c r="AY22" s="153"/>
      <c r="AZ22" s="153"/>
      <c r="BA22" s="153"/>
      <c r="BB22" s="153"/>
      <c r="BC22" s="153"/>
      <c r="BD22" s="153"/>
      <c r="BE22" s="153"/>
      <c r="BF22" s="154"/>
      <c r="BG22" s="155">
        <f t="shared" si="7"/>
        <v>471</v>
      </c>
    </row>
    <row r="23" spans="1:59" ht="13.5" customHeight="1">
      <c r="A23" s="744"/>
      <c r="B23" s="722" t="s">
        <v>17</v>
      </c>
      <c r="C23" s="752" t="s">
        <v>18</v>
      </c>
      <c r="D23" s="161" t="s">
        <v>28</v>
      </c>
      <c r="E23" s="298">
        <f aca="true" t="shared" si="14" ref="E23:V23">E25+E27+E29+E31</f>
        <v>12</v>
      </c>
      <c r="F23" s="156">
        <f t="shared" si="14"/>
        <v>12</v>
      </c>
      <c r="G23" s="156">
        <f t="shared" si="14"/>
        <v>12</v>
      </c>
      <c r="H23" s="156">
        <f t="shared" si="14"/>
        <v>12</v>
      </c>
      <c r="I23" s="156">
        <f t="shared" si="14"/>
        <v>12</v>
      </c>
      <c r="J23" s="156">
        <f t="shared" si="14"/>
        <v>12</v>
      </c>
      <c r="K23" s="156">
        <f t="shared" si="14"/>
        <v>12</v>
      </c>
      <c r="L23" s="156">
        <f t="shared" si="14"/>
        <v>12</v>
      </c>
      <c r="M23" s="156">
        <f t="shared" si="14"/>
        <v>12</v>
      </c>
      <c r="N23" s="156">
        <f t="shared" si="14"/>
        <v>12</v>
      </c>
      <c r="O23" s="156">
        <f t="shared" si="14"/>
        <v>12</v>
      </c>
      <c r="P23" s="156">
        <f t="shared" si="14"/>
        <v>12</v>
      </c>
      <c r="Q23" s="156">
        <f t="shared" si="14"/>
        <v>12</v>
      </c>
      <c r="R23" s="156">
        <f t="shared" si="14"/>
        <v>12</v>
      </c>
      <c r="S23" s="156">
        <f t="shared" si="14"/>
        <v>12</v>
      </c>
      <c r="T23" s="156">
        <f t="shared" si="14"/>
        <v>6</v>
      </c>
      <c r="U23" s="156">
        <f t="shared" si="14"/>
        <v>4</v>
      </c>
      <c r="V23" s="156">
        <f t="shared" si="14"/>
        <v>190</v>
      </c>
      <c r="W23" s="92"/>
      <c r="X23" s="177"/>
      <c r="Y23" s="156">
        <f>Y27+Y29+Y31+Y33</f>
        <v>6</v>
      </c>
      <c r="Z23" s="156">
        <f aca="true" t="shared" si="15" ref="Z23:AW23">Z27+Z29+Z31+Z33</f>
        <v>6</v>
      </c>
      <c r="AA23" s="156">
        <f t="shared" si="15"/>
        <v>6</v>
      </c>
      <c r="AB23" s="156">
        <f t="shared" si="15"/>
        <v>6</v>
      </c>
      <c r="AC23" s="156">
        <f t="shared" si="15"/>
        <v>6</v>
      </c>
      <c r="AD23" s="156">
        <f t="shared" si="15"/>
        <v>6</v>
      </c>
      <c r="AE23" s="156">
        <f t="shared" si="15"/>
        <v>6</v>
      </c>
      <c r="AF23" s="156">
        <f t="shared" si="15"/>
        <v>6</v>
      </c>
      <c r="AG23" s="156">
        <f t="shared" si="15"/>
        <v>6</v>
      </c>
      <c r="AH23" s="156">
        <f t="shared" si="15"/>
        <v>6</v>
      </c>
      <c r="AI23" s="156">
        <f t="shared" si="15"/>
        <v>6</v>
      </c>
      <c r="AJ23" s="156">
        <f t="shared" si="15"/>
        <v>6</v>
      </c>
      <c r="AK23" s="156">
        <f t="shared" si="15"/>
        <v>6</v>
      </c>
      <c r="AL23" s="156">
        <f t="shared" si="15"/>
        <v>6</v>
      </c>
      <c r="AM23" s="156">
        <f t="shared" si="15"/>
        <v>4</v>
      </c>
      <c r="AN23" s="156">
        <f t="shared" si="15"/>
        <v>6</v>
      </c>
      <c r="AO23" s="156">
        <f t="shared" si="15"/>
        <v>6</v>
      </c>
      <c r="AP23" s="156">
        <f t="shared" si="15"/>
        <v>0</v>
      </c>
      <c r="AQ23" s="156">
        <f t="shared" si="15"/>
        <v>0</v>
      </c>
      <c r="AR23" s="156">
        <f t="shared" si="15"/>
        <v>0</v>
      </c>
      <c r="AS23" s="156">
        <f t="shared" si="15"/>
        <v>0</v>
      </c>
      <c r="AT23" s="156">
        <f t="shared" si="15"/>
        <v>0</v>
      </c>
      <c r="AU23" s="156">
        <f t="shared" si="15"/>
        <v>0</v>
      </c>
      <c r="AV23" s="156">
        <f t="shared" si="15"/>
        <v>0</v>
      </c>
      <c r="AW23" s="156">
        <f t="shared" si="15"/>
        <v>100</v>
      </c>
      <c r="AX23" s="156"/>
      <c r="AY23" s="156"/>
      <c r="AZ23" s="156"/>
      <c r="BA23" s="156"/>
      <c r="BB23" s="156"/>
      <c r="BC23" s="156"/>
      <c r="BD23" s="156"/>
      <c r="BE23" s="156"/>
      <c r="BF23" s="156"/>
      <c r="BG23" s="156">
        <f>BG25+BG27+BG29+BG31+BG33</f>
        <v>290</v>
      </c>
    </row>
    <row r="24" spans="1:59" ht="18" customHeight="1" thickBot="1">
      <c r="A24" s="744"/>
      <c r="B24" s="754"/>
      <c r="C24" s="753"/>
      <c r="D24" s="164" t="s">
        <v>29</v>
      </c>
      <c r="E24" s="158">
        <f aca="true" t="shared" si="16" ref="E24:V24">E26+E28+E30+E32</f>
        <v>6</v>
      </c>
      <c r="F24" s="249">
        <f t="shared" si="16"/>
        <v>6</v>
      </c>
      <c r="G24" s="249">
        <f t="shared" si="16"/>
        <v>6</v>
      </c>
      <c r="H24" s="249">
        <f t="shared" si="16"/>
        <v>6</v>
      </c>
      <c r="I24" s="249">
        <f t="shared" si="16"/>
        <v>6</v>
      </c>
      <c r="J24" s="249">
        <f t="shared" si="16"/>
        <v>6</v>
      </c>
      <c r="K24" s="249">
        <f t="shared" si="16"/>
        <v>6</v>
      </c>
      <c r="L24" s="249">
        <f t="shared" si="16"/>
        <v>6</v>
      </c>
      <c r="M24" s="249">
        <f t="shared" si="16"/>
        <v>6</v>
      </c>
      <c r="N24" s="249">
        <f t="shared" si="16"/>
        <v>6</v>
      </c>
      <c r="O24" s="249">
        <f t="shared" si="16"/>
        <v>6</v>
      </c>
      <c r="P24" s="249">
        <f t="shared" si="16"/>
        <v>6</v>
      </c>
      <c r="Q24" s="249">
        <f t="shared" si="16"/>
        <v>6</v>
      </c>
      <c r="R24" s="249">
        <f t="shared" si="16"/>
        <v>6</v>
      </c>
      <c r="S24" s="249">
        <f t="shared" si="16"/>
        <v>6</v>
      </c>
      <c r="T24" s="249">
        <f t="shared" si="16"/>
        <v>3</v>
      </c>
      <c r="U24" s="249">
        <f t="shared" si="16"/>
        <v>2</v>
      </c>
      <c r="V24" s="249">
        <f t="shared" si="16"/>
        <v>95</v>
      </c>
      <c r="W24" s="255"/>
      <c r="X24" s="179"/>
      <c r="Y24" s="249">
        <f>Y28+Y32+Y34</f>
        <v>3</v>
      </c>
      <c r="Z24" s="249">
        <f aca="true" t="shared" si="17" ref="Z24:AW24">Z28+Z32+Z34</f>
        <v>3</v>
      </c>
      <c r="AA24" s="249">
        <f t="shared" si="17"/>
        <v>3</v>
      </c>
      <c r="AB24" s="249">
        <f t="shared" si="17"/>
        <v>3</v>
      </c>
      <c r="AC24" s="249">
        <f t="shared" si="17"/>
        <v>3</v>
      </c>
      <c r="AD24" s="249">
        <f t="shared" si="17"/>
        <v>3</v>
      </c>
      <c r="AE24" s="249">
        <f t="shared" si="17"/>
        <v>3</v>
      </c>
      <c r="AF24" s="249">
        <f t="shared" si="17"/>
        <v>3</v>
      </c>
      <c r="AG24" s="249">
        <f t="shared" si="17"/>
        <v>3</v>
      </c>
      <c r="AH24" s="249">
        <f t="shared" si="17"/>
        <v>3</v>
      </c>
      <c r="AI24" s="249">
        <f t="shared" si="17"/>
        <v>3</v>
      </c>
      <c r="AJ24" s="249">
        <f t="shared" si="17"/>
        <v>3</v>
      </c>
      <c r="AK24" s="249">
        <f t="shared" si="17"/>
        <v>3</v>
      </c>
      <c r="AL24" s="249">
        <f t="shared" si="17"/>
        <v>3</v>
      </c>
      <c r="AM24" s="249">
        <f t="shared" si="17"/>
        <v>2</v>
      </c>
      <c r="AN24" s="249">
        <f t="shared" si="17"/>
        <v>3</v>
      </c>
      <c r="AO24" s="249">
        <f t="shared" si="17"/>
        <v>3</v>
      </c>
      <c r="AP24" s="249">
        <f t="shared" si="17"/>
        <v>0</v>
      </c>
      <c r="AQ24" s="249">
        <f t="shared" si="17"/>
        <v>0</v>
      </c>
      <c r="AR24" s="249">
        <f t="shared" si="17"/>
        <v>0</v>
      </c>
      <c r="AS24" s="249">
        <f t="shared" si="17"/>
        <v>0</v>
      </c>
      <c r="AT24" s="249">
        <f t="shared" si="17"/>
        <v>0</v>
      </c>
      <c r="AU24" s="249">
        <f t="shared" si="17"/>
        <v>0</v>
      </c>
      <c r="AV24" s="249">
        <f t="shared" si="17"/>
        <v>0</v>
      </c>
      <c r="AW24" s="249">
        <f t="shared" si="17"/>
        <v>50</v>
      </c>
      <c r="AX24" s="158"/>
      <c r="AY24" s="157"/>
      <c r="AZ24" s="157"/>
      <c r="BA24" s="157"/>
      <c r="BB24" s="157"/>
      <c r="BC24" s="157"/>
      <c r="BD24" s="157"/>
      <c r="BE24" s="157"/>
      <c r="BF24" s="159"/>
      <c r="BG24" s="249">
        <f>BG26+BG28+BG30+BG32</f>
        <v>111</v>
      </c>
    </row>
    <row r="25" spans="1:59" ht="18" customHeight="1">
      <c r="A25" s="744"/>
      <c r="B25" s="698" t="s">
        <v>76</v>
      </c>
      <c r="C25" s="700" t="s">
        <v>77</v>
      </c>
      <c r="D25" s="312" t="s">
        <v>28</v>
      </c>
      <c r="E25" s="240">
        <v>6</v>
      </c>
      <c r="F25" s="262">
        <v>6</v>
      </c>
      <c r="G25" s="262">
        <v>6</v>
      </c>
      <c r="H25" s="262">
        <v>6</v>
      </c>
      <c r="I25" s="262">
        <v>6</v>
      </c>
      <c r="J25" s="262">
        <v>6</v>
      </c>
      <c r="K25" s="262">
        <v>6</v>
      </c>
      <c r="L25" s="262">
        <v>6</v>
      </c>
      <c r="M25" s="262">
        <v>6</v>
      </c>
      <c r="N25" s="262">
        <v>6</v>
      </c>
      <c r="O25" s="262">
        <v>6</v>
      </c>
      <c r="P25" s="262">
        <v>6</v>
      </c>
      <c r="Q25" s="262">
        <v>6</v>
      </c>
      <c r="R25" s="262">
        <v>6</v>
      </c>
      <c r="S25" s="262">
        <v>6</v>
      </c>
      <c r="T25" s="305"/>
      <c r="U25" s="137"/>
      <c r="V25" s="188">
        <f>SUM(E25:U25)</f>
        <v>90</v>
      </c>
      <c r="W25" s="257"/>
      <c r="X25" s="258"/>
      <c r="Y25" s="213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50"/>
      <c r="AQ25" s="250"/>
      <c r="AR25" s="250"/>
      <c r="AS25" s="252"/>
      <c r="AT25" s="252"/>
      <c r="AU25" s="252"/>
      <c r="AV25" s="222"/>
      <c r="AW25" s="188"/>
      <c r="AX25" s="213"/>
      <c r="AY25" s="221"/>
      <c r="AZ25" s="221"/>
      <c r="BA25" s="221"/>
      <c r="BB25" s="221"/>
      <c r="BC25" s="221"/>
      <c r="BD25" s="221"/>
      <c r="BE25" s="221"/>
      <c r="BF25" s="222"/>
      <c r="BG25" s="268">
        <f>V25</f>
        <v>90</v>
      </c>
    </row>
    <row r="26" spans="1:59" ht="18" customHeight="1">
      <c r="A26" s="744"/>
      <c r="B26" s="699"/>
      <c r="C26" s="701"/>
      <c r="D26" s="24" t="s">
        <v>29</v>
      </c>
      <c r="E26" s="264">
        <v>3</v>
      </c>
      <c r="F26" s="265">
        <v>3</v>
      </c>
      <c r="G26" s="265">
        <v>3</v>
      </c>
      <c r="H26" s="265">
        <v>3</v>
      </c>
      <c r="I26" s="265">
        <v>3</v>
      </c>
      <c r="J26" s="265">
        <v>3</v>
      </c>
      <c r="K26" s="265">
        <v>3</v>
      </c>
      <c r="L26" s="265">
        <v>3</v>
      </c>
      <c r="M26" s="265">
        <v>3</v>
      </c>
      <c r="N26" s="265">
        <v>3</v>
      </c>
      <c r="O26" s="265">
        <v>3</v>
      </c>
      <c r="P26" s="265">
        <v>3</v>
      </c>
      <c r="Q26" s="265">
        <v>3</v>
      </c>
      <c r="R26" s="265">
        <v>3</v>
      </c>
      <c r="S26" s="265">
        <v>3</v>
      </c>
      <c r="T26" s="265"/>
      <c r="U26" s="140"/>
      <c r="V26" s="266">
        <f>SUM(E26:U26)</f>
        <v>45</v>
      </c>
      <c r="W26" s="259"/>
      <c r="X26" s="260"/>
      <c r="Y26" s="138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251"/>
      <c r="AQ26" s="251"/>
      <c r="AR26" s="251"/>
      <c r="AS26" s="253"/>
      <c r="AT26" s="253"/>
      <c r="AU26" s="253"/>
      <c r="AV26" s="140"/>
      <c r="AW26" s="256"/>
      <c r="AX26" s="99"/>
      <c r="AY26" s="100"/>
      <c r="AZ26" s="100"/>
      <c r="BA26" s="100"/>
      <c r="BB26" s="100"/>
      <c r="BC26" s="100"/>
      <c r="BD26" s="100"/>
      <c r="BE26" s="100"/>
      <c r="BF26" s="101"/>
      <c r="BG26" s="201">
        <f>V26</f>
        <v>45</v>
      </c>
    </row>
    <row r="27" spans="1:59" ht="15">
      <c r="A27" s="744"/>
      <c r="B27" s="737" t="s">
        <v>40</v>
      </c>
      <c r="C27" s="729" t="s">
        <v>66</v>
      </c>
      <c r="D27" s="203" t="s">
        <v>28</v>
      </c>
      <c r="E27" s="83"/>
      <c r="F27" s="84"/>
      <c r="G27" s="85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  <c r="V27" s="203">
        <f aca="true" t="shared" si="18" ref="V27:V32">SUM(E27:U27)</f>
        <v>0</v>
      </c>
      <c r="W27" s="184"/>
      <c r="X27" s="185"/>
      <c r="Y27" s="83">
        <v>2</v>
      </c>
      <c r="Z27" s="204">
        <v>2</v>
      </c>
      <c r="AA27" s="204">
        <v>2</v>
      </c>
      <c r="AB27" s="204">
        <v>2</v>
      </c>
      <c r="AC27" s="204">
        <v>2</v>
      </c>
      <c r="AD27" s="204">
        <v>2</v>
      </c>
      <c r="AE27" s="204">
        <v>2</v>
      </c>
      <c r="AF27" s="204">
        <v>2</v>
      </c>
      <c r="AG27" s="204">
        <v>2</v>
      </c>
      <c r="AH27" s="204">
        <v>2</v>
      </c>
      <c r="AI27" s="204">
        <v>2</v>
      </c>
      <c r="AJ27" s="204">
        <v>2</v>
      </c>
      <c r="AK27" s="204">
        <v>2</v>
      </c>
      <c r="AL27" s="204">
        <v>2</v>
      </c>
      <c r="AM27" s="204">
        <v>2</v>
      </c>
      <c r="AN27" s="204">
        <v>2</v>
      </c>
      <c r="AO27" s="204"/>
      <c r="AP27" s="233"/>
      <c r="AQ27" s="233"/>
      <c r="AR27" s="233"/>
      <c r="AS27" s="226"/>
      <c r="AT27" s="226"/>
      <c r="AU27" s="226"/>
      <c r="AV27" s="205"/>
      <c r="AW27" s="216">
        <f>SUM(Y27:AV27)</f>
        <v>32</v>
      </c>
      <c r="AX27" s="83"/>
      <c r="AY27" s="84"/>
      <c r="AZ27" s="84"/>
      <c r="BA27" s="84"/>
      <c r="BB27" s="84"/>
      <c r="BC27" s="84"/>
      <c r="BD27" s="84"/>
      <c r="BE27" s="84"/>
      <c r="BF27" s="85"/>
      <c r="BG27" s="280">
        <f t="shared" si="7"/>
        <v>32</v>
      </c>
    </row>
    <row r="28" spans="1:59" ht="19.5" customHeight="1">
      <c r="A28" s="744"/>
      <c r="B28" s="719"/>
      <c r="C28" s="730"/>
      <c r="D28" s="24" t="s">
        <v>29</v>
      </c>
      <c r="E28" s="254"/>
      <c r="F28" s="28"/>
      <c r="G28" s="5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54"/>
      <c r="V28" s="24">
        <f t="shared" si="18"/>
        <v>0</v>
      </c>
      <c r="W28" s="186"/>
      <c r="X28" s="187"/>
      <c r="Y28" s="17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79"/>
      <c r="AP28" s="235"/>
      <c r="AQ28" s="235"/>
      <c r="AR28" s="235"/>
      <c r="AS28" s="228"/>
      <c r="AT28" s="228"/>
      <c r="AU28" s="228"/>
      <c r="AV28" s="58"/>
      <c r="AW28" s="25">
        <f>SUM(Y28:AV28)</f>
        <v>16</v>
      </c>
      <c r="AX28" s="86"/>
      <c r="AY28" s="87"/>
      <c r="AZ28" s="87"/>
      <c r="BA28" s="87"/>
      <c r="BB28" s="87"/>
      <c r="BC28" s="87"/>
      <c r="BD28" s="87"/>
      <c r="BE28" s="87"/>
      <c r="BF28" s="88"/>
      <c r="BG28" s="62">
        <f t="shared" si="7"/>
        <v>16</v>
      </c>
    </row>
    <row r="29" spans="1:59" ht="15">
      <c r="A29" s="744"/>
      <c r="B29" s="718" t="s">
        <v>19</v>
      </c>
      <c r="C29" s="765" t="s">
        <v>32</v>
      </c>
      <c r="D29" s="207" t="s">
        <v>28</v>
      </c>
      <c r="E29" s="86">
        <v>2</v>
      </c>
      <c r="F29" s="208">
        <v>2</v>
      </c>
      <c r="G29" s="208">
        <v>2</v>
      </c>
      <c r="H29" s="208">
        <v>2</v>
      </c>
      <c r="I29" s="208">
        <v>2</v>
      </c>
      <c r="J29" s="208">
        <v>2</v>
      </c>
      <c r="K29" s="208">
        <v>2</v>
      </c>
      <c r="L29" s="208">
        <v>2</v>
      </c>
      <c r="M29" s="208">
        <v>2</v>
      </c>
      <c r="N29" s="208">
        <v>2</v>
      </c>
      <c r="O29" s="208">
        <v>2</v>
      </c>
      <c r="P29" s="208">
        <v>2</v>
      </c>
      <c r="Q29" s="208">
        <v>2</v>
      </c>
      <c r="R29" s="208">
        <v>2</v>
      </c>
      <c r="S29" s="208">
        <v>2</v>
      </c>
      <c r="T29" s="208">
        <v>2</v>
      </c>
      <c r="U29" s="88"/>
      <c r="V29" s="261">
        <f t="shared" si="18"/>
        <v>32</v>
      </c>
      <c r="W29" s="186"/>
      <c r="X29" s="187"/>
      <c r="Y29" s="86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35"/>
      <c r="AQ29" s="235"/>
      <c r="AR29" s="235"/>
      <c r="AS29" s="228"/>
      <c r="AT29" s="228"/>
      <c r="AU29" s="228"/>
      <c r="AV29" s="209"/>
      <c r="AW29" s="219">
        <f>SUM(Y29:AV29)</f>
        <v>0</v>
      </c>
      <c r="AX29" s="86"/>
      <c r="AY29" s="87"/>
      <c r="AZ29" s="87"/>
      <c r="BA29" s="87"/>
      <c r="BB29" s="87"/>
      <c r="BC29" s="87"/>
      <c r="BD29" s="87"/>
      <c r="BE29" s="87"/>
      <c r="BF29" s="88"/>
      <c r="BG29" s="281">
        <f t="shared" si="7"/>
        <v>32</v>
      </c>
    </row>
    <row r="30" spans="1:59" ht="19.5" customHeight="1">
      <c r="A30" s="744"/>
      <c r="B30" s="719"/>
      <c r="C30" s="766"/>
      <c r="D30" s="24" t="s">
        <v>29</v>
      </c>
      <c r="E30" s="254">
        <v>1</v>
      </c>
      <c r="F30" s="28">
        <v>1</v>
      </c>
      <c r="G30" s="54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54"/>
      <c r="V30" s="24">
        <f t="shared" si="18"/>
        <v>16</v>
      </c>
      <c r="W30" s="186"/>
      <c r="X30" s="187"/>
      <c r="Y30" s="1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79"/>
      <c r="AP30" s="235"/>
      <c r="AQ30" s="235"/>
      <c r="AR30" s="235"/>
      <c r="AS30" s="228"/>
      <c r="AT30" s="228"/>
      <c r="AU30" s="228"/>
      <c r="AV30" s="58"/>
      <c r="AW30" s="25">
        <f>SUM(Z30:AV30)</f>
        <v>0</v>
      </c>
      <c r="AX30" s="86"/>
      <c r="AY30" s="87"/>
      <c r="AZ30" s="87"/>
      <c r="BA30" s="87"/>
      <c r="BB30" s="87"/>
      <c r="BC30" s="87"/>
      <c r="BD30" s="87"/>
      <c r="BE30" s="87"/>
      <c r="BF30" s="88"/>
      <c r="BG30" s="62">
        <f t="shared" si="7"/>
        <v>16</v>
      </c>
    </row>
    <row r="31" spans="1:59" ht="18.75" customHeight="1">
      <c r="A31" s="744"/>
      <c r="B31" s="718" t="s">
        <v>20</v>
      </c>
      <c r="C31" s="767" t="s">
        <v>33</v>
      </c>
      <c r="D31" s="207" t="s">
        <v>28</v>
      </c>
      <c r="E31" s="86">
        <v>4</v>
      </c>
      <c r="F31" s="87">
        <v>4</v>
      </c>
      <c r="G31" s="88">
        <v>4</v>
      </c>
      <c r="H31" s="87">
        <v>4</v>
      </c>
      <c r="I31" s="87">
        <v>4</v>
      </c>
      <c r="J31" s="87">
        <v>4</v>
      </c>
      <c r="K31" s="87">
        <v>4</v>
      </c>
      <c r="L31" s="87">
        <v>4</v>
      </c>
      <c r="M31" s="87">
        <v>4</v>
      </c>
      <c r="N31" s="87">
        <v>4</v>
      </c>
      <c r="O31" s="87">
        <v>4</v>
      </c>
      <c r="P31" s="87">
        <v>4</v>
      </c>
      <c r="Q31" s="87">
        <v>4</v>
      </c>
      <c r="R31" s="87">
        <v>4</v>
      </c>
      <c r="S31" s="87">
        <v>4</v>
      </c>
      <c r="T31" s="87">
        <v>4</v>
      </c>
      <c r="U31" s="88">
        <v>4</v>
      </c>
      <c r="V31" s="261">
        <f t="shared" si="18"/>
        <v>68</v>
      </c>
      <c r="W31" s="186"/>
      <c r="X31" s="187"/>
      <c r="Y31" s="86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35"/>
      <c r="AQ31" s="235"/>
      <c r="AR31" s="235"/>
      <c r="AS31" s="228"/>
      <c r="AT31" s="228"/>
      <c r="AU31" s="228"/>
      <c r="AV31" s="209"/>
      <c r="AW31" s="282">
        <f>SUM(Y31:AV31)</f>
        <v>0</v>
      </c>
      <c r="AX31" s="86"/>
      <c r="AY31" s="87"/>
      <c r="AZ31" s="87"/>
      <c r="BA31" s="87"/>
      <c r="BB31" s="87"/>
      <c r="BC31" s="87"/>
      <c r="BD31" s="87"/>
      <c r="BE31" s="87"/>
      <c r="BF31" s="88"/>
      <c r="BG31" s="281">
        <f>AW31+V31</f>
        <v>68</v>
      </c>
    </row>
    <row r="32" spans="1:59" ht="16.5" customHeight="1">
      <c r="A32" s="744"/>
      <c r="B32" s="719"/>
      <c r="C32" s="730"/>
      <c r="D32" s="30" t="s">
        <v>29</v>
      </c>
      <c r="E32" s="76">
        <v>2</v>
      </c>
      <c r="F32" s="77">
        <v>2</v>
      </c>
      <c r="G32" s="78">
        <v>2</v>
      </c>
      <c r="H32" s="77">
        <v>2</v>
      </c>
      <c r="I32" s="77">
        <v>2</v>
      </c>
      <c r="J32" s="77">
        <v>2</v>
      </c>
      <c r="K32" s="77">
        <v>2</v>
      </c>
      <c r="L32" s="77">
        <v>2</v>
      </c>
      <c r="M32" s="77">
        <v>2</v>
      </c>
      <c r="N32" s="77">
        <v>2</v>
      </c>
      <c r="O32" s="77">
        <v>2</v>
      </c>
      <c r="P32" s="77">
        <v>2</v>
      </c>
      <c r="Q32" s="77">
        <v>2</v>
      </c>
      <c r="R32" s="77">
        <v>2</v>
      </c>
      <c r="S32" s="77">
        <v>2</v>
      </c>
      <c r="T32" s="77">
        <v>2</v>
      </c>
      <c r="U32" s="78">
        <v>2</v>
      </c>
      <c r="V32" s="30">
        <f t="shared" si="18"/>
        <v>34</v>
      </c>
      <c r="W32" s="181"/>
      <c r="X32" s="182"/>
      <c r="Y32" s="18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03"/>
      <c r="AP32" s="234"/>
      <c r="AQ32" s="234"/>
      <c r="AR32" s="234"/>
      <c r="AS32" s="227"/>
      <c r="AT32" s="227"/>
      <c r="AU32" s="227"/>
      <c r="AV32" s="274"/>
      <c r="AW32" s="26">
        <f>SUM(Y32:AV32)</f>
        <v>0</v>
      </c>
      <c r="AX32" s="89"/>
      <c r="AY32" s="90"/>
      <c r="AZ32" s="90"/>
      <c r="BA32" s="90"/>
      <c r="BB32" s="90"/>
      <c r="BC32" s="90"/>
      <c r="BD32" s="90"/>
      <c r="BE32" s="90"/>
      <c r="BF32" s="91"/>
      <c r="BG32" s="71">
        <f>V32+AW32</f>
        <v>34</v>
      </c>
    </row>
    <row r="33" spans="1:60" ht="16.5" customHeight="1">
      <c r="A33" s="744"/>
      <c r="B33" s="718" t="s">
        <v>78</v>
      </c>
      <c r="C33" s="711" t="s">
        <v>79</v>
      </c>
      <c r="D33" s="207" t="s">
        <v>28</v>
      </c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  <c r="V33" s="207"/>
      <c r="W33" s="186"/>
      <c r="X33" s="276"/>
      <c r="Y33" s="86">
        <v>4</v>
      </c>
      <c r="Z33" s="208">
        <v>4</v>
      </c>
      <c r="AA33" s="208">
        <v>4</v>
      </c>
      <c r="AB33" s="208">
        <v>4</v>
      </c>
      <c r="AC33" s="208">
        <v>4</v>
      </c>
      <c r="AD33" s="208">
        <v>4</v>
      </c>
      <c r="AE33" s="208">
        <v>4</v>
      </c>
      <c r="AF33" s="208">
        <v>4</v>
      </c>
      <c r="AG33" s="208">
        <v>4</v>
      </c>
      <c r="AH33" s="208">
        <v>4</v>
      </c>
      <c r="AI33" s="208">
        <v>4</v>
      </c>
      <c r="AJ33" s="208">
        <v>4</v>
      </c>
      <c r="AK33" s="208">
        <v>4</v>
      </c>
      <c r="AL33" s="208">
        <v>4</v>
      </c>
      <c r="AM33" s="208">
        <v>2</v>
      </c>
      <c r="AN33" s="208">
        <v>4</v>
      </c>
      <c r="AO33" s="208">
        <v>6</v>
      </c>
      <c r="AP33" s="235"/>
      <c r="AQ33" s="235"/>
      <c r="AR33" s="235"/>
      <c r="AS33" s="228"/>
      <c r="AT33" s="228"/>
      <c r="AU33" s="228"/>
      <c r="AV33" s="209"/>
      <c r="AW33" s="219">
        <f>SUM(Y33:AV33)</f>
        <v>68</v>
      </c>
      <c r="AX33" s="86"/>
      <c r="AY33" s="87"/>
      <c r="AZ33" s="87"/>
      <c r="BA33" s="87"/>
      <c r="BB33" s="87"/>
      <c r="BC33" s="87"/>
      <c r="BD33" s="87"/>
      <c r="BE33" s="87"/>
      <c r="BF33" s="88"/>
      <c r="BG33" s="281">
        <f>AW33</f>
        <v>68</v>
      </c>
      <c r="BH33" s="3"/>
    </row>
    <row r="34" spans="1:60" ht="16.5" customHeight="1" thickBot="1">
      <c r="A34" s="744"/>
      <c r="B34" s="738"/>
      <c r="C34" s="712"/>
      <c r="D34" s="30" t="s">
        <v>29</v>
      </c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30"/>
      <c r="W34" s="181"/>
      <c r="X34" s="277"/>
      <c r="Y34" s="18">
        <v>2</v>
      </c>
      <c r="Z34" s="12">
        <v>2</v>
      </c>
      <c r="AA34" s="12">
        <v>2</v>
      </c>
      <c r="AB34" s="12">
        <v>2</v>
      </c>
      <c r="AC34" s="12">
        <v>2</v>
      </c>
      <c r="AD34" s="12">
        <v>2</v>
      </c>
      <c r="AE34" s="12">
        <v>2</v>
      </c>
      <c r="AF34" s="12">
        <v>2</v>
      </c>
      <c r="AG34" s="12">
        <v>2</v>
      </c>
      <c r="AH34" s="12">
        <v>2</v>
      </c>
      <c r="AI34" s="12">
        <v>2</v>
      </c>
      <c r="AJ34" s="12">
        <v>2</v>
      </c>
      <c r="AK34" s="12">
        <v>2</v>
      </c>
      <c r="AL34" s="12">
        <v>2</v>
      </c>
      <c r="AM34" s="12">
        <v>1</v>
      </c>
      <c r="AN34" s="12">
        <v>2</v>
      </c>
      <c r="AO34" s="103">
        <v>3</v>
      </c>
      <c r="AP34" s="234"/>
      <c r="AQ34" s="234"/>
      <c r="AR34" s="234"/>
      <c r="AS34" s="227"/>
      <c r="AT34" s="227"/>
      <c r="AU34" s="227"/>
      <c r="AV34" s="274"/>
      <c r="AW34" s="288">
        <f>SUM(Y34:AV34)</f>
        <v>34</v>
      </c>
      <c r="AX34" s="89"/>
      <c r="AY34" s="90"/>
      <c r="AZ34" s="90"/>
      <c r="BA34" s="90"/>
      <c r="BB34" s="90"/>
      <c r="BC34" s="90"/>
      <c r="BD34" s="90"/>
      <c r="BE34" s="90"/>
      <c r="BF34" s="91"/>
      <c r="BG34" s="133"/>
      <c r="BH34" s="3"/>
    </row>
    <row r="35" spans="1:59" ht="15">
      <c r="A35" s="744"/>
      <c r="B35" s="722" t="s">
        <v>21</v>
      </c>
      <c r="C35" s="731" t="s">
        <v>22</v>
      </c>
      <c r="D35" s="316" t="s">
        <v>28</v>
      </c>
      <c r="E35" s="299">
        <f aca="true" t="shared" si="19" ref="E35:V35">E37+E49+E55</f>
        <v>14</v>
      </c>
      <c r="F35" s="161">
        <f t="shared" si="19"/>
        <v>14</v>
      </c>
      <c r="G35" s="161">
        <f t="shared" si="19"/>
        <v>14</v>
      </c>
      <c r="H35" s="161">
        <f t="shared" si="19"/>
        <v>14</v>
      </c>
      <c r="I35" s="161">
        <f t="shared" si="19"/>
        <v>14</v>
      </c>
      <c r="J35" s="161">
        <f t="shared" si="19"/>
        <v>14</v>
      </c>
      <c r="K35" s="161">
        <f t="shared" si="19"/>
        <v>14</v>
      </c>
      <c r="L35" s="161">
        <f t="shared" si="19"/>
        <v>14</v>
      </c>
      <c r="M35" s="161">
        <f t="shared" si="19"/>
        <v>14</v>
      </c>
      <c r="N35" s="161">
        <f t="shared" si="19"/>
        <v>14</v>
      </c>
      <c r="O35" s="161">
        <f t="shared" si="19"/>
        <v>14</v>
      </c>
      <c r="P35" s="161">
        <f t="shared" si="19"/>
        <v>14</v>
      </c>
      <c r="Q35" s="161">
        <f t="shared" si="19"/>
        <v>16</v>
      </c>
      <c r="R35" s="161">
        <f t="shared" si="19"/>
        <v>16</v>
      </c>
      <c r="S35" s="161">
        <f t="shared" si="19"/>
        <v>16</v>
      </c>
      <c r="T35" s="161">
        <f t="shared" si="19"/>
        <v>14</v>
      </c>
      <c r="U35" s="161">
        <f t="shared" si="19"/>
        <v>12</v>
      </c>
      <c r="V35" s="161">
        <f t="shared" si="19"/>
        <v>242</v>
      </c>
      <c r="W35" s="176"/>
      <c r="X35" s="177"/>
      <c r="Y35" s="161">
        <f aca="true" t="shared" si="20" ref="Y35:AW35">Y37+Y49+Y55</f>
        <v>24</v>
      </c>
      <c r="Z35" s="161">
        <f t="shared" si="20"/>
        <v>24</v>
      </c>
      <c r="AA35" s="161">
        <f t="shared" si="20"/>
        <v>24</v>
      </c>
      <c r="AB35" s="161">
        <f t="shared" si="20"/>
        <v>24</v>
      </c>
      <c r="AC35" s="161">
        <f t="shared" si="20"/>
        <v>24</v>
      </c>
      <c r="AD35" s="161">
        <f t="shared" si="20"/>
        <v>24</v>
      </c>
      <c r="AE35" s="161">
        <f t="shared" si="20"/>
        <v>24</v>
      </c>
      <c r="AF35" s="161">
        <f t="shared" si="20"/>
        <v>24</v>
      </c>
      <c r="AG35" s="161">
        <f t="shared" si="20"/>
        <v>24</v>
      </c>
      <c r="AH35" s="161">
        <f t="shared" si="20"/>
        <v>24</v>
      </c>
      <c r="AI35" s="161">
        <f t="shared" si="20"/>
        <v>24</v>
      </c>
      <c r="AJ35" s="161">
        <f t="shared" si="20"/>
        <v>22</v>
      </c>
      <c r="AK35" s="161">
        <f t="shared" si="20"/>
        <v>20</v>
      </c>
      <c r="AL35" s="161">
        <f t="shared" si="20"/>
        <v>22</v>
      </c>
      <c r="AM35" s="161">
        <f t="shared" si="20"/>
        <v>24</v>
      </c>
      <c r="AN35" s="161">
        <f t="shared" si="20"/>
        <v>22</v>
      </c>
      <c r="AO35" s="161">
        <f t="shared" si="20"/>
        <v>14</v>
      </c>
      <c r="AP35" s="161">
        <f t="shared" si="20"/>
        <v>30</v>
      </c>
      <c r="AQ35" s="161">
        <f t="shared" si="20"/>
        <v>36</v>
      </c>
      <c r="AR35" s="161">
        <f t="shared" si="20"/>
        <v>36</v>
      </c>
      <c r="AS35" s="161">
        <f t="shared" si="20"/>
        <v>36</v>
      </c>
      <c r="AT35" s="161">
        <f t="shared" si="20"/>
        <v>36</v>
      </c>
      <c r="AU35" s="161">
        <f t="shared" si="20"/>
        <v>36</v>
      </c>
      <c r="AV35" s="161">
        <f t="shared" si="20"/>
        <v>12</v>
      </c>
      <c r="AW35" s="161">
        <f t="shared" si="20"/>
        <v>610</v>
      </c>
      <c r="AX35" s="162"/>
      <c r="AY35" s="163"/>
      <c r="AZ35" s="163"/>
      <c r="BA35" s="163"/>
      <c r="BB35" s="163"/>
      <c r="BC35" s="163"/>
      <c r="BD35" s="163"/>
      <c r="BE35" s="163"/>
      <c r="BF35" s="278"/>
      <c r="BG35" s="275">
        <f aca="true" t="shared" si="21" ref="BG35:BG40">V35+AW35</f>
        <v>852</v>
      </c>
    </row>
    <row r="36" spans="1:59" ht="15.75" thickBot="1">
      <c r="A36" s="744"/>
      <c r="B36" s="723"/>
      <c r="C36" s="732"/>
      <c r="D36" s="164" t="s">
        <v>29</v>
      </c>
      <c r="E36" s="300">
        <f aca="true" t="shared" si="22" ref="E36:V36">E38+E50+E56</f>
        <v>7</v>
      </c>
      <c r="F36" s="164">
        <f t="shared" si="22"/>
        <v>7</v>
      </c>
      <c r="G36" s="164">
        <f t="shared" si="22"/>
        <v>7</v>
      </c>
      <c r="H36" s="164">
        <f t="shared" si="22"/>
        <v>7</v>
      </c>
      <c r="I36" s="164">
        <f t="shared" si="22"/>
        <v>7</v>
      </c>
      <c r="J36" s="164">
        <f t="shared" si="22"/>
        <v>7</v>
      </c>
      <c r="K36" s="164">
        <f t="shared" si="22"/>
        <v>7</v>
      </c>
      <c r="L36" s="164">
        <f t="shared" si="22"/>
        <v>7</v>
      </c>
      <c r="M36" s="164">
        <f t="shared" si="22"/>
        <v>7</v>
      </c>
      <c r="N36" s="164">
        <f t="shared" si="22"/>
        <v>7</v>
      </c>
      <c r="O36" s="164">
        <f t="shared" si="22"/>
        <v>7</v>
      </c>
      <c r="P36" s="164">
        <f t="shared" si="22"/>
        <v>7</v>
      </c>
      <c r="Q36" s="164">
        <f t="shared" si="22"/>
        <v>8</v>
      </c>
      <c r="R36" s="164">
        <f t="shared" si="22"/>
        <v>8</v>
      </c>
      <c r="S36" s="164">
        <f t="shared" si="22"/>
        <v>8</v>
      </c>
      <c r="T36" s="164">
        <f t="shared" si="22"/>
        <v>7</v>
      </c>
      <c r="U36" s="164">
        <f t="shared" si="22"/>
        <v>6</v>
      </c>
      <c r="V36" s="164">
        <f t="shared" si="22"/>
        <v>121</v>
      </c>
      <c r="W36" s="178"/>
      <c r="X36" s="179"/>
      <c r="Y36" s="164">
        <f aca="true" t="shared" si="23" ref="Y36:AW36">Y38+Y50+Y56</f>
        <v>12</v>
      </c>
      <c r="Z36" s="164">
        <f t="shared" si="23"/>
        <v>13</v>
      </c>
      <c r="AA36" s="164">
        <f t="shared" si="23"/>
        <v>12</v>
      </c>
      <c r="AB36" s="164">
        <f t="shared" si="23"/>
        <v>13</v>
      </c>
      <c r="AC36" s="164">
        <f t="shared" si="23"/>
        <v>12</v>
      </c>
      <c r="AD36" s="164">
        <f t="shared" si="23"/>
        <v>13</v>
      </c>
      <c r="AE36" s="164">
        <f t="shared" si="23"/>
        <v>12</v>
      </c>
      <c r="AF36" s="164">
        <f t="shared" si="23"/>
        <v>12</v>
      </c>
      <c r="AG36" s="164">
        <f t="shared" si="23"/>
        <v>12</v>
      </c>
      <c r="AH36" s="164">
        <f t="shared" si="23"/>
        <v>12</v>
      </c>
      <c r="AI36" s="164">
        <f t="shared" si="23"/>
        <v>12</v>
      </c>
      <c r="AJ36" s="164">
        <f t="shared" si="23"/>
        <v>11</v>
      </c>
      <c r="AK36" s="164">
        <f t="shared" si="23"/>
        <v>12</v>
      </c>
      <c r="AL36" s="164">
        <f t="shared" si="23"/>
        <v>11</v>
      </c>
      <c r="AM36" s="164">
        <f t="shared" si="23"/>
        <v>12</v>
      </c>
      <c r="AN36" s="164">
        <f t="shared" si="23"/>
        <v>12</v>
      </c>
      <c r="AO36" s="164">
        <f t="shared" si="23"/>
        <v>7</v>
      </c>
      <c r="AP36" s="164">
        <f t="shared" si="23"/>
        <v>5</v>
      </c>
      <c r="AQ36" s="164">
        <f t="shared" si="23"/>
        <v>0</v>
      </c>
      <c r="AR36" s="164">
        <f t="shared" si="23"/>
        <v>0</v>
      </c>
      <c r="AS36" s="164">
        <f t="shared" si="23"/>
        <v>0</v>
      </c>
      <c r="AT36" s="164">
        <f t="shared" si="23"/>
        <v>0</v>
      </c>
      <c r="AU36" s="164">
        <f t="shared" si="23"/>
        <v>0</v>
      </c>
      <c r="AV36" s="164">
        <f t="shared" si="23"/>
        <v>0</v>
      </c>
      <c r="AW36" s="164">
        <f t="shared" si="23"/>
        <v>205</v>
      </c>
      <c r="AX36" s="165"/>
      <c r="AY36" s="166"/>
      <c r="AZ36" s="166"/>
      <c r="BA36" s="166"/>
      <c r="BB36" s="166"/>
      <c r="BC36" s="166"/>
      <c r="BD36" s="166"/>
      <c r="BE36" s="166"/>
      <c r="BF36" s="279"/>
      <c r="BG36" s="160">
        <f t="shared" si="21"/>
        <v>326</v>
      </c>
    </row>
    <row r="37" spans="1:80" s="1" customFormat="1" ht="27" customHeight="1">
      <c r="A37" s="745"/>
      <c r="B37" s="706" t="s">
        <v>27</v>
      </c>
      <c r="C37" s="727" t="s">
        <v>37</v>
      </c>
      <c r="D37" s="167" t="s">
        <v>28</v>
      </c>
      <c r="E37" s="301">
        <f aca="true" t="shared" si="24" ref="E37:V37">E39+E41+E43+E45+E47</f>
        <v>10</v>
      </c>
      <c r="F37" s="168">
        <f t="shared" si="24"/>
        <v>10</v>
      </c>
      <c r="G37" s="168">
        <f t="shared" si="24"/>
        <v>10</v>
      </c>
      <c r="H37" s="168">
        <f t="shared" si="24"/>
        <v>10</v>
      </c>
      <c r="I37" s="168">
        <f t="shared" si="24"/>
        <v>10</v>
      </c>
      <c r="J37" s="168">
        <f t="shared" si="24"/>
        <v>10</v>
      </c>
      <c r="K37" s="168">
        <f t="shared" si="24"/>
        <v>10</v>
      </c>
      <c r="L37" s="168">
        <f t="shared" si="24"/>
        <v>10</v>
      </c>
      <c r="M37" s="168">
        <f t="shared" si="24"/>
        <v>10</v>
      </c>
      <c r="N37" s="168">
        <f t="shared" si="24"/>
        <v>10</v>
      </c>
      <c r="O37" s="168">
        <f t="shared" si="24"/>
        <v>10</v>
      </c>
      <c r="P37" s="168">
        <f t="shared" si="24"/>
        <v>10</v>
      </c>
      <c r="Q37" s="168">
        <f t="shared" si="24"/>
        <v>10</v>
      </c>
      <c r="R37" s="168">
        <f t="shared" si="24"/>
        <v>10</v>
      </c>
      <c r="S37" s="168">
        <f t="shared" si="24"/>
        <v>10</v>
      </c>
      <c r="T37" s="168">
        <f t="shared" si="24"/>
        <v>8</v>
      </c>
      <c r="U37" s="168">
        <f t="shared" si="24"/>
        <v>6</v>
      </c>
      <c r="V37" s="168">
        <f t="shared" si="24"/>
        <v>164</v>
      </c>
      <c r="W37" s="176"/>
      <c r="X37" s="177"/>
      <c r="Y37" s="168">
        <f aca="true" t="shared" si="25" ref="Y37:AW37">Y39+Y41+Y43+Y45+Y47</f>
        <v>8</v>
      </c>
      <c r="Z37" s="168">
        <f t="shared" si="25"/>
        <v>8</v>
      </c>
      <c r="AA37" s="168">
        <f t="shared" si="25"/>
        <v>8</v>
      </c>
      <c r="AB37" s="168">
        <f t="shared" si="25"/>
        <v>8</v>
      </c>
      <c r="AC37" s="168">
        <f t="shared" si="25"/>
        <v>8</v>
      </c>
      <c r="AD37" s="168">
        <f t="shared" si="25"/>
        <v>8</v>
      </c>
      <c r="AE37" s="168">
        <f t="shared" si="25"/>
        <v>8</v>
      </c>
      <c r="AF37" s="168">
        <f t="shared" si="25"/>
        <v>8</v>
      </c>
      <c r="AG37" s="168">
        <f t="shared" si="25"/>
        <v>8</v>
      </c>
      <c r="AH37" s="168">
        <f t="shared" si="25"/>
        <v>8</v>
      </c>
      <c r="AI37" s="168">
        <f t="shared" si="25"/>
        <v>8</v>
      </c>
      <c r="AJ37" s="168">
        <f t="shared" si="25"/>
        <v>8</v>
      </c>
      <c r="AK37" s="168">
        <f t="shared" si="25"/>
        <v>6</v>
      </c>
      <c r="AL37" s="168">
        <f t="shared" si="25"/>
        <v>4</v>
      </c>
      <c r="AM37" s="168">
        <f t="shared" si="25"/>
        <v>6</v>
      </c>
      <c r="AN37" s="168">
        <f t="shared" si="25"/>
        <v>6</v>
      </c>
      <c r="AO37" s="168">
        <f t="shared" si="25"/>
        <v>6</v>
      </c>
      <c r="AP37" s="168">
        <f t="shared" si="25"/>
        <v>24</v>
      </c>
      <c r="AQ37" s="168">
        <f t="shared" si="25"/>
        <v>12</v>
      </c>
      <c r="AR37" s="168">
        <f t="shared" si="25"/>
        <v>0</v>
      </c>
      <c r="AS37" s="168">
        <f t="shared" si="25"/>
        <v>24</v>
      </c>
      <c r="AT37" s="168">
        <f t="shared" si="25"/>
        <v>36</v>
      </c>
      <c r="AU37" s="168">
        <f t="shared" si="25"/>
        <v>12</v>
      </c>
      <c r="AV37" s="168">
        <f t="shared" si="25"/>
        <v>0</v>
      </c>
      <c r="AW37" s="167">
        <f t="shared" si="25"/>
        <v>232</v>
      </c>
      <c r="AX37" s="169"/>
      <c r="AY37" s="111"/>
      <c r="AZ37" s="111"/>
      <c r="BA37" s="111"/>
      <c r="BB37" s="111"/>
      <c r="BC37" s="111"/>
      <c r="BD37" s="111"/>
      <c r="BE37" s="111"/>
      <c r="BF37" s="170"/>
      <c r="BG37" s="68">
        <f>BG39+BG41+BG43+BG45+BG47</f>
        <v>396</v>
      </c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59" s="3" customFormat="1" ht="15.75" customHeight="1" thickBot="1">
      <c r="A38" s="745"/>
      <c r="B38" s="707"/>
      <c r="C38" s="728"/>
      <c r="D38" s="317" t="s">
        <v>29</v>
      </c>
      <c r="E38" s="172">
        <f aca="true" t="shared" si="26" ref="E38:V38">E40+E42+E44+E46+E48</f>
        <v>5</v>
      </c>
      <c r="F38" s="106">
        <f t="shared" si="26"/>
        <v>5</v>
      </c>
      <c r="G38" s="106">
        <f t="shared" si="26"/>
        <v>5</v>
      </c>
      <c r="H38" s="106">
        <f t="shared" si="26"/>
        <v>5</v>
      </c>
      <c r="I38" s="106">
        <f t="shared" si="26"/>
        <v>5</v>
      </c>
      <c r="J38" s="106">
        <f t="shared" si="26"/>
        <v>5</v>
      </c>
      <c r="K38" s="106">
        <f t="shared" si="26"/>
        <v>5</v>
      </c>
      <c r="L38" s="106">
        <f t="shared" si="26"/>
        <v>5</v>
      </c>
      <c r="M38" s="106">
        <f t="shared" si="26"/>
        <v>5</v>
      </c>
      <c r="N38" s="106">
        <f t="shared" si="26"/>
        <v>5</v>
      </c>
      <c r="O38" s="106">
        <f t="shared" si="26"/>
        <v>5</v>
      </c>
      <c r="P38" s="106">
        <f t="shared" si="26"/>
        <v>5</v>
      </c>
      <c r="Q38" s="106">
        <f t="shared" si="26"/>
        <v>5</v>
      </c>
      <c r="R38" s="106">
        <f t="shared" si="26"/>
        <v>5</v>
      </c>
      <c r="S38" s="106">
        <f t="shared" si="26"/>
        <v>5</v>
      </c>
      <c r="T38" s="106">
        <f t="shared" si="26"/>
        <v>4</v>
      </c>
      <c r="U38" s="106">
        <f t="shared" si="26"/>
        <v>3</v>
      </c>
      <c r="V38" s="106">
        <f t="shared" si="26"/>
        <v>82</v>
      </c>
      <c r="W38" s="178"/>
      <c r="X38" s="179"/>
      <c r="Y38" s="106">
        <f aca="true" t="shared" si="27" ref="Y38:AW38">Y40+Y42+Y44+Y46+Y48</f>
        <v>4</v>
      </c>
      <c r="Z38" s="106">
        <f t="shared" si="27"/>
        <v>4</v>
      </c>
      <c r="AA38" s="106">
        <f t="shared" si="27"/>
        <v>4</v>
      </c>
      <c r="AB38" s="106">
        <f t="shared" si="27"/>
        <v>4</v>
      </c>
      <c r="AC38" s="106">
        <f t="shared" si="27"/>
        <v>4</v>
      </c>
      <c r="AD38" s="106">
        <f t="shared" si="27"/>
        <v>4</v>
      </c>
      <c r="AE38" s="106">
        <f t="shared" si="27"/>
        <v>4</v>
      </c>
      <c r="AF38" s="106">
        <f t="shared" si="27"/>
        <v>4</v>
      </c>
      <c r="AG38" s="106">
        <f t="shared" si="27"/>
        <v>4</v>
      </c>
      <c r="AH38" s="106">
        <f t="shared" si="27"/>
        <v>4</v>
      </c>
      <c r="AI38" s="106">
        <f t="shared" si="27"/>
        <v>4</v>
      </c>
      <c r="AJ38" s="106">
        <f t="shared" si="27"/>
        <v>4</v>
      </c>
      <c r="AK38" s="106">
        <f t="shared" si="27"/>
        <v>3</v>
      </c>
      <c r="AL38" s="106">
        <f t="shared" si="27"/>
        <v>2</v>
      </c>
      <c r="AM38" s="106">
        <f t="shared" si="27"/>
        <v>3</v>
      </c>
      <c r="AN38" s="106">
        <f t="shared" si="27"/>
        <v>3</v>
      </c>
      <c r="AO38" s="106">
        <f t="shared" si="27"/>
        <v>3</v>
      </c>
      <c r="AP38" s="106">
        <f t="shared" si="27"/>
        <v>0</v>
      </c>
      <c r="AQ38" s="106">
        <f t="shared" si="27"/>
        <v>0</v>
      </c>
      <c r="AR38" s="106">
        <f t="shared" si="27"/>
        <v>0</v>
      </c>
      <c r="AS38" s="106">
        <f t="shared" si="27"/>
        <v>0</v>
      </c>
      <c r="AT38" s="106">
        <f t="shared" si="27"/>
        <v>0</v>
      </c>
      <c r="AU38" s="106">
        <f t="shared" si="27"/>
        <v>0</v>
      </c>
      <c r="AV38" s="106">
        <f t="shared" si="27"/>
        <v>0</v>
      </c>
      <c r="AW38" s="69">
        <f t="shared" si="27"/>
        <v>62</v>
      </c>
      <c r="AX38" s="172"/>
      <c r="AY38" s="112"/>
      <c r="AZ38" s="112"/>
      <c r="BA38" s="112"/>
      <c r="BB38" s="112"/>
      <c r="BC38" s="112"/>
      <c r="BD38" s="112"/>
      <c r="BE38" s="112"/>
      <c r="BF38" s="171"/>
      <c r="BG38" s="115">
        <f>BG40+BG42+BG44</f>
        <v>144</v>
      </c>
    </row>
    <row r="39" spans="1:59" ht="17.25" customHeight="1">
      <c r="A39" s="745"/>
      <c r="B39" s="704" t="s">
        <v>26</v>
      </c>
      <c r="C39" s="702" t="s">
        <v>34</v>
      </c>
      <c r="D39" s="203" t="s">
        <v>28</v>
      </c>
      <c r="E39" s="83">
        <v>8</v>
      </c>
      <c r="F39" s="84">
        <v>8</v>
      </c>
      <c r="G39" s="85">
        <v>8</v>
      </c>
      <c r="H39" s="84">
        <v>8</v>
      </c>
      <c r="I39" s="84">
        <v>8</v>
      </c>
      <c r="J39" s="84">
        <v>8</v>
      </c>
      <c r="K39" s="84">
        <v>8</v>
      </c>
      <c r="L39" s="84">
        <v>8</v>
      </c>
      <c r="M39" s="84">
        <v>8</v>
      </c>
      <c r="N39" s="84">
        <v>8</v>
      </c>
      <c r="O39" s="84">
        <v>8</v>
      </c>
      <c r="P39" s="84">
        <v>8</v>
      </c>
      <c r="Q39" s="84">
        <v>8</v>
      </c>
      <c r="R39" s="84">
        <v>8</v>
      </c>
      <c r="S39" s="84">
        <v>8</v>
      </c>
      <c r="T39" s="84">
        <v>8</v>
      </c>
      <c r="U39" s="239">
        <v>4</v>
      </c>
      <c r="V39" s="263">
        <f>SUM(E39:U39)</f>
        <v>132</v>
      </c>
      <c r="W39" s="184"/>
      <c r="X39" s="185"/>
      <c r="Y39" s="8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33"/>
      <c r="AQ39" s="233"/>
      <c r="AR39" s="233"/>
      <c r="AS39" s="226"/>
      <c r="AT39" s="226"/>
      <c r="AU39" s="229"/>
      <c r="AV39" s="285"/>
      <c r="AW39" s="206"/>
      <c r="AX39" s="83"/>
      <c r="AY39" s="84"/>
      <c r="AZ39" s="84"/>
      <c r="BA39" s="84"/>
      <c r="BB39" s="84"/>
      <c r="BC39" s="84"/>
      <c r="BD39" s="84"/>
      <c r="BE39" s="84"/>
      <c r="BF39" s="85"/>
      <c r="BG39" s="280">
        <f t="shared" si="21"/>
        <v>132</v>
      </c>
    </row>
    <row r="40" spans="1:59" ht="18" customHeight="1">
      <c r="A40" s="745"/>
      <c r="B40" s="705"/>
      <c r="C40" s="703"/>
      <c r="D40" s="30" t="s">
        <v>29</v>
      </c>
      <c r="E40" s="76">
        <v>4</v>
      </c>
      <c r="F40" s="77">
        <v>4</v>
      </c>
      <c r="G40" s="78">
        <v>4</v>
      </c>
      <c r="H40" s="28">
        <v>4</v>
      </c>
      <c r="I40" s="28">
        <v>4</v>
      </c>
      <c r="J40" s="28">
        <v>4</v>
      </c>
      <c r="K40" s="28">
        <v>4</v>
      </c>
      <c r="L40" s="28">
        <v>4</v>
      </c>
      <c r="M40" s="28">
        <v>4</v>
      </c>
      <c r="N40" s="28">
        <v>4</v>
      </c>
      <c r="O40" s="28">
        <v>4</v>
      </c>
      <c r="P40" s="28">
        <v>4</v>
      </c>
      <c r="Q40" s="28">
        <v>4</v>
      </c>
      <c r="R40" s="28">
        <v>4</v>
      </c>
      <c r="S40" s="28">
        <v>4</v>
      </c>
      <c r="T40" s="28">
        <v>4</v>
      </c>
      <c r="U40" s="28">
        <v>2</v>
      </c>
      <c r="V40" s="107">
        <f>SUM(E40:U40)</f>
        <v>66</v>
      </c>
      <c r="W40" s="186"/>
      <c r="X40" s="187"/>
      <c r="Y40" s="1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79"/>
      <c r="AP40" s="235"/>
      <c r="AQ40" s="235"/>
      <c r="AR40" s="235"/>
      <c r="AS40" s="228"/>
      <c r="AT40" s="228"/>
      <c r="AU40" s="228"/>
      <c r="AV40" s="270"/>
      <c r="AW40" s="25"/>
      <c r="AX40" s="86"/>
      <c r="AY40" s="87"/>
      <c r="AZ40" s="87"/>
      <c r="BA40" s="87"/>
      <c r="BB40" s="87"/>
      <c r="BC40" s="87"/>
      <c r="BD40" s="87"/>
      <c r="BE40" s="87"/>
      <c r="BF40" s="88"/>
      <c r="BG40" s="62">
        <f t="shared" si="21"/>
        <v>66</v>
      </c>
    </row>
    <row r="41" spans="1:59" ht="19.5" customHeight="1">
      <c r="A41" s="745"/>
      <c r="B41" s="714" t="s">
        <v>31</v>
      </c>
      <c r="C41" s="45" t="s">
        <v>35</v>
      </c>
      <c r="D41" s="207" t="s">
        <v>28</v>
      </c>
      <c r="E41" s="86">
        <v>2</v>
      </c>
      <c r="F41" s="87">
        <v>2</v>
      </c>
      <c r="G41" s="88">
        <v>2</v>
      </c>
      <c r="H41" s="87">
        <v>2</v>
      </c>
      <c r="I41" s="87">
        <v>2</v>
      </c>
      <c r="J41" s="87">
        <v>2</v>
      </c>
      <c r="K41" s="87">
        <v>2</v>
      </c>
      <c r="L41" s="87">
        <v>2</v>
      </c>
      <c r="M41" s="87">
        <v>2</v>
      </c>
      <c r="N41" s="87">
        <v>2</v>
      </c>
      <c r="O41" s="87">
        <v>2</v>
      </c>
      <c r="P41" s="87">
        <v>2</v>
      </c>
      <c r="Q41" s="87">
        <v>2</v>
      </c>
      <c r="R41" s="87">
        <v>2</v>
      </c>
      <c r="S41" s="87">
        <v>2</v>
      </c>
      <c r="T41" s="87">
        <v>0</v>
      </c>
      <c r="U41" s="87">
        <v>2</v>
      </c>
      <c r="V41" s="212">
        <f>SUM(E41:U41)</f>
        <v>32</v>
      </c>
      <c r="W41" s="186"/>
      <c r="X41" s="187"/>
      <c r="Y41" s="86">
        <v>4</v>
      </c>
      <c r="Z41" s="208">
        <v>4</v>
      </c>
      <c r="AA41" s="208">
        <v>4</v>
      </c>
      <c r="AB41" s="208">
        <v>4</v>
      </c>
      <c r="AC41" s="208">
        <v>4</v>
      </c>
      <c r="AD41" s="208">
        <v>4</v>
      </c>
      <c r="AE41" s="208">
        <v>4</v>
      </c>
      <c r="AF41" s="208">
        <v>4</v>
      </c>
      <c r="AG41" s="208">
        <v>4</v>
      </c>
      <c r="AH41" s="208">
        <v>4</v>
      </c>
      <c r="AI41" s="208">
        <v>4</v>
      </c>
      <c r="AJ41" s="208">
        <v>4</v>
      </c>
      <c r="AK41" s="208">
        <v>2</v>
      </c>
      <c r="AL41" s="208">
        <v>0</v>
      </c>
      <c r="AM41" s="208">
        <v>2</v>
      </c>
      <c r="AN41" s="208">
        <v>2</v>
      </c>
      <c r="AO41" s="328">
        <v>2</v>
      </c>
      <c r="AP41" s="235"/>
      <c r="AQ41" s="235"/>
      <c r="AR41" s="235"/>
      <c r="AS41" s="228"/>
      <c r="AT41" s="228"/>
      <c r="AU41" s="228"/>
      <c r="AV41" s="270"/>
      <c r="AW41" s="219">
        <f>SUM(Y41:AV41)</f>
        <v>56</v>
      </c>
      <c r="AX41" s="86"/>
      <c r="AY41" s="87"/>
      <c r="AZ41" s="87"/>
      <c r="BA41" s="87"/>
      <c r="BB41" s="87"/>
      <c r="BC41" s="87"/>
      <c r="BD41" s="87"/>
      <c r="BE41" s="87"/>
      <c r="BF41" s="88"/>
      <c r="BG41" s="281">
        <f>V41+AW41</f>
        <v>88</v>
      </c>
    </row>
    <row r="42" spans="1:59" ht="21" customHeight="1">
      <c r="A42" s="745"/>
      <c r="B42" s="715"/>
      <c r="C42" s="46"/>
      <c r="D42" s="30" t="s">
        <v>29</v>
      </c>
      <c r="E42" s="76">
        <v>1</v>
      </c>
      <c r="F42" s="77">
        <v>1</v>
      </c>
      <c r="G42" s="7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1</v>
      </c>
      <c r="R42" s="28">
        <v>1</v>
      </c>
      <c r="S42" s="28">
        <v>1</v>
      </c>
      <c r="T42" s="28"/>
      <c r="U42" s="28">
        <v>1</v>
      </c>
      <c r="V42" s="107">
        <f>SUM(E42:U42)</f>
        <v>16</v>
      </c>
      <c r="W42" s="186"/>
      <c r="X42" s="187"/>
      <c r="Y42" s="17">
        <v>2</v>
      </c>
      <c r="Z42" s="11">
        <v>2</v>
      </c>
      <c r="AA42" s="11">
        <v>2</v>
      </c>
      <c r="AB42" s="11">
        <v>2</v>
      </c>
      <c r="AC42" s="11">
        <v>2</v>
      </c>
      <c r="AD42" s="11">
        <v>2</v>
      </c>
      <c r="AE42" s="11">
        <v>2</v>
      </c>
      <c r="AF42" s="11">
        <v>2</v>
      </c>
      <c r="AG42" s="11">
        <v>2</v>
      </c>
      <c r="AH42" s="11">
        <v>2</v>
      </c>
      <c r="AI42" s="11">
        <v>2</v>
      </c>
      <c r="AJ42" s="11">
        <v>2</v>
      </c>
      <c r="AK42" s="11">
        <v>1</v>
      </c>
      <c r="AL42" s="11">
        <v>0</v>
      </c>
      <c r="AM42" s="11">
        <v>1</v>
      </c>
      <c r="AN42" s="79">
        <v>1</v>
      </c>
      <c r="AO42" s="79">
        <v>1</v>
      </c>
      <c r="AP42" s="235"/>
      <c r="AQ42" s="235"/>
      <c r="AR42" s="235"/>
      <c r="AS42" s="228"/>
      <c r="AT42" s="228"/>
      <c r="AU42" s="228"/>
      <c r="AV42" s="270"/>
      <c r="AW42" s="25">
        <f>SUM(Y42:AV42)</f>
        <v>28</v>
      </c>
      <c r="AX42" s="86"/>
      <c r="AY42" s="87"/>
      <c r="AZ42" s="87"/>
      <c r="BA42" s="87"/>
      <c r="BB42" s="87"/>
      <c r="BC42" s="87"/>
      <c r="BD42" s="87"/>
      <c r="BE42" s="87"/>
      <c r="BF42" s="88"/>
      <c r="BG42" s="62">
        <f>V42+AW42</f>
        <v>44</v>
      </c>
    </row>
    <row r="43" spans="1:59" ht="21" customHeight="1">
      <c r="A43" s="745"/>
      <c r="B43" s="714" t="s">
        <v>41</v>
      </c>
      <c r="C43" s="696" t="s">
        <v>67</v>
      </c>
      <c r="D43" s="207" t="s">
        <v>28</v>
      </c>
      <c r="E43" s="89"/>
      <c r="F43" s="90"/>
      <c r="G43" s="91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211"/>
      <c r="W43" s="186"/>
      <c r="X43" s="187"/>
      <c r="Y43" s="86">
        <v>4</v>
      </c>
      <c r="Z43" s="208">
        <v>4</v>
      </c>
      <c r="AA43" s="208">
        <v>4</v>
      </c>
      <c r="AB43" s="208">
        <v>4</v>
      </c>
      <c r="AC43" s="208">
        <v>4</v>
      </c>
      <c r="AD43" s="208">
        <v>4</v>
      </c>
      <c r="AE43" s="208">
        <v>4</v>
      </c>
      <c r="AF43" s="208">
        <v>4</v>
      </c>
      <c r="AG43" s="208">
        <v>4</v>
      </c>
      <c r="AH43" s="208">
        <v>4</v>
      </c>
      <c r="AI43" s="208">
        <v>4</v>
      </c>
      <c r="AJ43" s="208">
        <v>4</v>
      </c>
      <c r="AK43" s="208">
        <v>4</v>
      </c>
      <c r="AL43" s="208">
        <v>4</v>
      </c>
      <c r="AM43" s="208">
        <v>4</v>
      </c>
      <c r="AN43" s="208">
        <v>4</v>
      </c>
      <c r="AO43" s="329">
        <v>4</v>
      </c>
      <c r="AP43" s="235"/>
      <c r="AQ43" s="235"/>
      <c r="AR43" s="235"/>
      <c r="AS43" s="228"/>
      <c r="AT43" s="228"/>
      <c r="AU43" s="228"/>
      <c r="AV43" s="270"/>
      <c r="AW43" s="219">
        <f>SUM(Y43:AV43)</f>
        <v>68</v>
      </c>
      <c r="AX43" s="86"/>
      <c r="AY43" s="87"/>
      <c r="AZ43" s="87"/>
      <c r="BA43" s="87"/>
      <c r="BB43" s="87"/>
      <c r="BC43" s="87"/>
      <c r="BD43" s="87"/>
      <c r="BE43" s="87"/>
      <c r="BF43" s="88"/>
      <c r="BG43" s="281">
        <f>AW43</f>
        <v>68</v>
      </c>
    </row>
    <row r="44" spans="1:59" ht="21.75" customHeight="1">
      <c r="A44" s="745"/>
      <c r="B44" s="715"/>
      <c r="C44" s="697"/>
      <c r="D44" s="30" t="s">
        <v>29</v>
      </c>
      <c r="E44" s="76"/>
      <c r="F44" s="77"/>
      <c r="G44" s="7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07"/>
      <c r="W44" s="186"/>
      <c r="X44" s="187"/>
      <c r="Y44" s="17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79">
        <v>2</v>
      </c>
      <c r="AP44" s="235"/>
      <c r="AQ44" s="235"/>
      <c r="AR44" s="235"/>
      <c r="AS44" s="228"/>
      <c r="AT44" s="228"/>
      <c r="AU44" s="228"/>
      <c r="AV44" s="270"/>
      <c r="AW44" s="25">
        <f>SUM(Y44:AV44)</f>
        <v>34</v>
      </c>
      <c r="AX44" s="86"/>
      <c r="AY44" s="87"/>
      <c r="AZ44" s="87"/>
      <c r="BA44" s="87"/>
      <c r="BB44" s="87"/>
      <c r="BC44" s="87"/>
      <c r="BD44" s="87"/>
      <c r="BE44" s="87"/>
      <c r="BF44" s="88"/>
      <c r="BG44" s="62">
        <f>AW44</f>
        <v>34</v>
      </c>
    </row>
    <row r="45" spans="1:59" ht="17.25" customHeight="1">
      <c r="A45" s="745"/>
      <c r="B45" s="42" t="s">
        <v>42</v>
      </c>
      <c r="C45" s="47" t="s">
        <v>43</v>
      </c>
      <c r="D45" s="207" t="s">
        <v>28</v>
      </c>
      <c r="E45" s="89"/>
      <c r="F45" s="90"/>
      <c r="G45" s="91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211"/>
      <c r="W45" s="186"/>
      <c r="X45" s="187"/>
      <c r="Y45" s="86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35">
        <v>24</v>
      </c>
      <c r="AQ45" s="235">
        <v>12</v>
      </c>
      <c r="AR45" s="235"/>
      <c r="AS45" s="228"/>
      <c r="AT45" s="228"/>
      <c r="AU45" s="228"/>
      <c r="AV45" s="270"/>
      <c r="AW45" s="219">
        <f>SUM(AP45:AV45)</f>
        <v>36</v>
      </c>
      <c r="AX45" s="86"/>
      <c r="AY45" s="87"/>
      <c r="AZ45" s="87"/>
      <c r="BA45" s="87"/>
      <c r="BB45" s="87"/>
      <c r="BC45" s="87"/>
      <c r="BD45" s="87"/>
      <c r="BE45" s="87"/>
      <c r="BF45" s="88"/>
      <c r="BG45" s="281">
        <f>AW45</f>
        <v>36</v>
      </c>
    </row>
    <row r="46" spans="1:59" ht="1.5" customHeight="1" thickBot="1">
      <c r="A46" s="745"/>
      <c r="B46" s="43"/>
      <c r="C46" s="46"/>
      <c r="D46" s="318" t="s">
        <v>29</v>
      </c>
      <c r="E46" s="76"/>
      <c r="F46" s="77"/>
      <c r="G46" s="7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07"/>
      <c r="W46" s="186"/>
      <c r="X46" s="187"/>
      <c r="Y46" s="17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79"/>
      <c r="AP46" s="235"/>
      <c r="AQ46" s="235"/>
      <c r="AR46" s="235"/>
      <c r="AS46" s="228"/>
      <c r="AT46" s="228"/>
      <c r="AU46" s="228"/>
      <c r="AV46" s="270"/>
      <c r="AW46" s="25"/>
      <c r="AX46" s="86"/>
      <c r="AY46" s="87"/>
      <c r="AZ46" s="87"/>
      <c r="BA46" s="87"/>
      <c r="BB46" s="87"/>
      <c r="BC46" s="87"/>
      <c r="BD46" s="87"/>
      <c r="BE46" s="87"/>
      <c r="BF46" s="88"/>
      <c r="BG46" s="62"/>
    </row>
    <row r="47" spans="1:59" ht="15.75" customHeight="1" thickBot="1">
      <c r="A47" s="745"/>
      <c r="B47" s="44" t="s">
        <v>44</v>
      </c>
      <c r="C47" s="48" t="s">
        <v>45</v>
      </c>
      <c r="D47" s="207" t="s">
        <v>28</v>
      </c>
      <c r="E47" s="86"/>
      <c r="F47" s="87"/>
      <c r="G47" s="88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211"/>
      <c r="W47" s="186"/>
      <c r="X47" s="187"/>
      <c r="Y47" s="86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35"/>
      <c r="AQ47" s="235"/>
      <c r="AR47" s="235"/>
      <c r="AS47" s="228">
        <v>24</v>
      </c>
      <c r="AT47" s="228">
        <v>36</v>
      </c>
      <c r="AU47" s="228">
        <v>12</v>
      </c>
      <c r="AV47" s="270"/>
      <c r="AW47" s="219">
        <f>SUM(AS47:AV47)</f>
        <v>72</v>
      </c>
      <c r="AX47" s="86"/>
      <c r="AY47" s="87"/>
      <c r="AZ47" s="87"/>
      <c r="BA47" s="87"/>
      <c r="BB47" s="87"/>
      <c r="BC47" s="87"/>
      <c r="BD47" s="87"/>
      <c r="BE47" s="87"/>
      <c r="BF47" s="88"/>
      <c r="BG47" s="281">
        <f>AW47</f>
        <v>72</v>
      </c>
    </row>
    <row r="48" spans="1:59" ht="15.75" customHeight="1" hidden="1" thickBot="1">
      <c r="A48" s="745"/>
      <c r="B48" s="49"/>
      <c r="C48" s="48"/>
      <c r="D48" s="30" t="s">
        <v>29</v>
      </c>
      <c r="E48" s="41"/>
      <c r="F48" s="2"/>
      <c r="G48" s="2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8"/>
      <c r="W48" s="181"/>
      <c r="X48" s="182"/>
      <c r="Y48" s="18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03"/>
      <c r="AP48" s="234"/>
      <c r="AQ48" s="234"/>
      <c r="AR48" s="234"/>
      <c r="AS48" s="227"/>
      <c r="AT48" s="227"/>
      <c r="AU48" s="227"/>
      <c r="AV48" s="105"/>
      <c r="AW48" s="26"/>
      <c r="AX48" s="89"/>
      <c r="AY48" s="90"/>
      <c r="AZ48" s="90"/>
      <c r="BA48" s="90"/>
      <c r="BB48" s="90"/>
      <c r="BC48" s="90"/>
      <c r="BD48" s="90"/>
      <c r="BE48" s="90"/>
      <c r="BF48" s="91"/>
      <c r="BG48" s="71"/>
    </row>
    <row r="49" spans="1:59" ht="15.75" thickBot="1">
      <c r="A49" s="745"/>
      <c r="B49" s="706" t="s">
        <v>38</v>
      </c>
      <c r="C49" s="727" t="s">
        <v>39</v>
      </c>
      <c r="D49" s="319" t="s">
        <v>28</v>
      </c>
      <c r="E49" s="320">
        <f aca="true" t="shared" si="28" ref="E49:V49">E51+E53</f>
        <v>4</v>
      </c>
      <c r="F49" s="320">
        <f t="shared" si="28"/>
        <v>4</v>
      </c>
      <c r="G49" s="320">
        <f t="shared" si="28"/>
        <v>4</v>
      </c>
      <c r="H49" s="320">
        <f t="shared" si="28"/>
        <v>4</v>
      </c>
      <c r="I49" s="320">
        <f t="shared" si="28"/>
        <v>4</v>
      </c>
      <c r="J49" s="320">
        <f t="shared" si="28"/>
        <v>4</v>
      </c>
      <c r="K49" s="320">
        <f t="shared" si="28"/>
        <v>4</v>
      </c>
      <c r="L49" s="320">
        <f t="shared" si="28"/>
        <v>4</v>
      </c>
      <c r="M49" s="320">
        <f t="shared" si="28"/>
        <v>4</v>
      </c>
      <c r="N49" s="320">
        <f t="shared" si="28"/>
        <v>4</v>
      </c>
      <c r="O49" s="320">
        <f t="shared" si="28"/>
        <v>4</v>
      </c>
      <c r="P49" s="320">
        <f t="shared" si="28"/>
        <v>4</v>
      </c>
      <c r="Q49" s="320">
        <f t="shared" si="28"/>
        <v>6</v>
      </c>
      <c r="R49" s="320">
        <f t="shared" si="28"/>
        <v>6</v>
      </c>
      <c r="S49" s="320">
        <f t="shared" si="28"/>
        <v>6</v>
      </c>
      <c r="T49" s="320">
        <f t="shared" si="28"/>
        <v>6</v>
      </c>
      <c r="U49" s="321">
        <f t="shared" si="28"/>
        <v>6</v>
      </c>
      <c r="V49" s="169">
        <f t="shared" si="28"/>
        <v>78</v>
      </c>
      <c r="W49" s="176"/>
      <c r="X49" s="177"/>
      <c r="Y49" s="169">
        <f aca="true" t="shared" si="29" ref="Y49:AW49">Y51+Y53</f>
        <v>8</v>
      </c>
      <c r="Z49" s="169">
        <f t="shared" si="29"/>
        <v>8</v>
      </c>
      <c r="AA49" s="169">
        <f t="shared" si="29"/>
        <v>8</v>
      </c>
      <c r="AB49" s="169">
        <f t="shared" si="29"/>
        <v>8</v>
      </c>
      <c r="AC49" s="169">
        <f t="shared" si="29"/>
        <v>8</v>
      </c>
      <c r="AD49" s="169">
        <f t="shared" si="29"/>
        <v>8</v>
      </c>
      <c r="AE49" s="169">
        <f t="shared" si="29"/>
        <v>8</v>
      </c>
      <c r="AF49" s="169">
        <f t="shared" si="29"/>
        <v>8</v>
      </c>
      <c r="AG49" s="169">
        <f t="shared" si="29"/>
        <v>8</v>
      </c>
      <c r="AH49" s="169">
        <f t="shared" si="29"/>
        <v>8</v>
      </c>
      <c r="AI49" s="169">
        <f t="shared" si="29"/>
        <v>8</v>
      </c>
      <c r="AJ49" s="169">
        <f t="shared" si="29"/>
        <v>8</v>
      </c>
      <c r="AK49" s="169">
        <f t="shared" si="29"/>
        <v>8</v>
      </c>
      <c r="AL49" s="169">
        <f t="shared" si="29"/>
        <v>8</v>
      </c>
      <c r="AM49" s="169">
        <f t="shared" si="29"/>
        <v>8</v>
      </c>
      <c r="AN49" s="169">
        <f t="shared" si="29"/>
        <v>6</v>
      </c>
      <c r="AO49" s="169">
        <f t="shared" si="29"/>
        <v>0</v>
      </c>
      <c r="AP49" s="169">
        <f t="shared" si="29"/>
        <v>6</v>
      </c>
      <c r="AQ49" s="169">
        <f t="shared" si="29"/>
        <v>0</v>
      </c>
      <c r="AR49" s="169">
        <f t="shared" si="29"/>
        <v>0</v>
      </c>
      <c r="AS49" s="169">
        <f t="shared" si="29"/>
        <v>0</v>
      </c>
      <c r="AT49" s="169">
        <f t="shared" si="29"/>
        <v>0</v>
      </c>
      <c r="AU49" s="169">
        <f t="shared" si="29"/>
        <v>0</v>
      </c>
      <c r="AV49" s="169">
        <f t="shared" si="29"/>
        <v>0</v>
      </c>
      <c r="AW49" s="169">
        <f t="shared" si="29"/>
        <v>132</v>
      </c>
      <c r="AX49" s="173"/>
      <c r="AY49" s="66"/>
      <c r="AZ49" s="66"/>
      <c r="BA49" s="66"/>
      <c r="BB49" s="66"/>
      <c r="BC49" s="66"/>
      <c r="BD49" s="66"/>
      <c r="BE49" s="66"/>
      <c r="BF49" s="67"/>
      <c r="BG49" s="68">
        <f>V49+AW49</f>
        <v>210</v>
      </c>
    </row>
    <row r="50" spans="1:59" ht="21" customHeight="1" thickBot="1">
      <c r="A50" s="745"/>
      <c r="B50" s="707"/>
      <c r="C50" s="728"/>
      <c r="D50" s="319" t="s">
        <v>29</v>
      </c>
      <c r="E50" s="320">
        <f aca="true" t="shared" si="30" ref="E50:V50">E52+E54</f>
        <v>2</v>
      </c>
      <c r="F50" s="322">
        <f t="shared" si="30"/>
        <v>2</v>
      </c>
      <c r="G50" s="322">
        <f t="shared" si="30"/>
        <v>2</v>
      </c>
      <c r="H50" s="322">
        <f t="shared" si="30"/>
        <v>2</v>
      </c>
      <c r="I50" s="322">
        <f t="shared" si="30"/>
        <v>2</v>
      </c>
      <c r="J50" s="322">
        <f t="shared" si="30"/>
        <v>2</v>
      </c>
      <c r="K50" s="322">
        <f t="shared" si="30"/>
        <v>2</v>
      </c>
      <c r="L50" s="322">
        <f t="shared" si="30"/>
        <v>2</v>
      </c>
      <c r="M50" s="322">
        <f t="shared" si="30"/>
        <v>2</v>
      </c>
      <c r="N50" s="322">
        <f t="shared" si="30"/>
        <v>2</v>
      </c>
      <c r="O50" s="322">
        <f t="shared" si="30"/>
        <v>2</v>
      </c>
      <c r="P50" s="322">
        <f t="shared" si="30"/>
        <v>2</v>
      </c>
      <c r="Q50" s="322">
        <f t="shared" si="30"/>
        <v>3</v>
      </c>
      <c r="R50" s="322">
        <f t="shared" si="30"/>
        <v>3</v>
      </c>
      <c r="S50" s="322">
        <f t="shared" si="30"/>
        <v>3</v>
      </c>
      <c r="T50" s="322">
        <f t="shared" si="30"/>
        <v>3</v>
      </c>
      <c r="U50" s="319">
        <f t="shared" si="30"/>
        <v>3</v>
      </c>
      <c r="V50" s="106">
        <f t="shared" si="30"/>
        <v>39</v>
      </c>
      <c r="W50" s="178"/>
      <c r="X50" s="179"/>
      <c r="Y50" s="106">
        <f aca="true" t="shared" si="31" ref="Y50:AW50">Y52+Y54</f>
        <v>4</v>
      </c>
      <c r="Z50" s="106">
        <f t="shared" si="31"/>
        <v>5</v>
      </c>
      <c r="AA50" s="106">
        <f t="shared" si="31"/>
        <v>4</v>
      </c>
      <c r="AB50" s="106">
        <f t="shared" si="31"/>
        <v>5</v>
      </c>
      <c r="AC50" s="106">
        <f t="shared" si="31"/>
        <v>4</v>
      </c>
      <c r="AD50" s="106">
        <f t="shared" si="31"/>
        <v>5</v>
      </c>
      <c r="AE50" s="106">
        <f t="shared" si="31"/>
        <v>4</v>
      </c>
      <c r="AF50" s="106">
        <f t="shared" si="31"/>
        <v>4</v>
      </c>
      <c r="AG50" s="106">
        <f t="shared" si="31"/>
        <v>4</v>
      </c>
      <c r="AH50" s="106">
        <f t="shared" si="31"/>
        <v>4</v>
      </c>
      <c r="AI50" s="106">
        <f t="shared" si="31"/>
        <v>4</v>
      </c>
      <c r="AJ50" s="106">
        <f t="shared" si="31"/>
        <v>4</v>
      </c>
      <c r="AK50" s="106">
        <f t="shared" si="31"/>
        <v>6</v>
      </c>
      <c r="AL50" s="106">
        <f t="shared" si="31"/>
        <v>4</v>
      </c>
      <c r="AM50" s="106">
        <f t="shared" si="31"/>
        <v>4</v>
      </c>
      <c r="AN50" s="106">
        <f t="shared" si="31"/>
        <v>4</v>
      </c>
      <c r="AO50" s="106">
        <f t="shared" si="31"/>
        <v>0</v>
      </c>
      <c r="AP50" s="106">
        <f t="shared" si="31"/>
        <v>5</v>
      </c>
      <c r="AQ50" s="106">
        <f t="shared" si="31"/>
        <v>0</v>
      </c>
      <c r="AR50" s="106">
        <f t="shared" si="31"/>
        <v>0</v>
      </c>
      <c r="AS50" s="106">
        <f t="shared" si="31"/>
        <v>0</v>
      </c>
      <c r="AT50" s="106">
        <f t="shared" si="31"/>
        <v>0</v>
      </c>
      <c r="AU50" s="106">
        <f t="shared" si="31"/>
        <v>0</v>
      </c>
      <c r="AV50" s="106">
        <f t="shared" si="31"/>
        <v>0</v>
      </c>
      <c r="AW50" s="106">
        <f t="shared" si="31"/>
        <v>74</v>
      </c>
      <c r="AX50" s="174"/>
      <c r="AY50" s="125"/>
      <c r="AZ50" s="125"/>
      <c r="BA50" s="125"/>
      <c r="BB50" s="125"/>
      <c r="BC50" s="125"/>
      <c r="BD50" s="125"/>
      <c r="BE50" s="125"/>
      <c r="BF50" s="126"/>
      <c r="BG50" s="115">
        <f>V50+AW50</f>
        <v>113</v>
      </c>
    </row>
    <row r="51" spans="1:59" ht="15" customHeight="1">
      <c r="A51" s="10"/>
      <c r="B51" s="768" t="s">
        <v>46</v>
      </c>
      <c r="C51" s="746" t="s">
        <v>36</v>
      </c>
      <c r="D51" s="203" t="s">
        <v>28</v>
      </c>
      <c r="E51" s="83">
        <v>4</v>
      </c>
      <c r="F51" s="84">
        <v>4</v>
      </c>
      <c r="G51" s="85">
        <v>4</v>
      </c>
      <c r="H51" s="84">
        <v>4</v>
      </c>
      <c r="I51" s="84">
        <v>4</v>
      </c>
      <c r="J51" s="84">
        <v>4</v>
      </c>
      <c r="K51" s="84">
        <v>4</v>
      </c>
      <c r="L51" s="84">
        <v>4</v>
      </c>
      <c r="M51" s="84">
        <v>4</v>
      </c>
      <c r="N51" s="84">
        <v>4</v>
      </c>
      <c r="O51" s="84">
        <v>4</v>
      </c>
      <c r="P51" s="84">
        <v>4</v>
      </c>
      <c r="Q51" s="84">
        <v>6</v>
      </c>
      <c r="R51" s="84">
        <v>6</v>
      </c>
      <c r="S51" s="84">
        <v>6</v>
      </c>
      <c r="T51" s="84">
        <v>6</v>
      </c>
      <c r="U51" s="239">
        <v>6</v>
      </c>
      <c r="V51" s="263">
        <f>SUM(E51:U51)</f>
        <v>78</v>
      </c>
      <c r="W51" s="189"/>
      <c r="X51" s="190"/>
      <c r="Y51" s="213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36"/>
      <c r="AQ51" s="236"/>
      <c r="AR51" s="236"/>
      <c r="AS51" s="230"/>
      <c r="AT51" s="230"/>
      <c r="AU51" s="230"/>
      <c r="AV51" s="215"/>
      <c r="AW51" s="216"/>
      <c r="AX51" s="83"/>
      <c r="AY51" s="84"/>
      <c r="AZ51" s="84"/>
      <c r="BA51" s="84"/>
      <c r="BB51" s="84"/>
      <c r="BC51" s="84"/>
      <c r="BD51" s="84"/>
      <c r="BE51" s="84"/>
      <c r="BF51" s="85"/>
      <c r="BG51" s="72">
        <f>V51</f>
        <v>78</v>
      </c>
    </row>
    <row r="52" spans="1:59" ht="18" customHeight="1" thickBot="1">
      <c r="A52" s="10"/>
      <c r="B52" s="769"/>
      <c r="C52" s="708"/>
      <c r="D52" s="318" t="s">
        <v>29</v>
      </c>
      <c r="E52" s="29">
        <v>2</v>
      </c>
      <c r="F52" s="1">
        <v>2</v>
      </c>
      <c r="G52" s="21">
        <v>2</v>
      </c>
      <c r="H52" s="1">
        <v>2</v>
      </c>
      <c r="I52" s="1">
        <v>2</v>
      </c>
      <c r="J52" s="1">
        <v>2</v>
      </c>
      <c r="K52" s="1">
        <v>2</v>
      </c>
      <c r="L52" s="1">
        <v>2</v>
      </c>
      <c r="M52" s="1">
        <v>2</v>
      </c>
      <c r="N52" s="1">
        <v>2</v>
      </c>
      <c r="O52" s="1">
        <v>2</v>
      </c>
      <c r="P52" s="1">
        <v>2</v>
      </c>
      <c r="Q52" s="1">
        <v>3</v>
      </c>
      <c r="R52" s="1">
        <v>3</v>
      </c>
      <c r="S52" s="1">
        <v>3</v>
      </c>
      <c r="T52" s="1">
        <v>3</v>
      </c>
      <c r="U52" s="1">
        <v>3</v>
      </c>
      <c r="V52" s="107">
        <f>SUM(E52:U52)</f>
        <v>39</v>
      </c>
      <c r="W52" s="191"/>
      <c r="X52" s="192"/>
      <c r="Y52" s="33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102"/>
      <c r="AP52" s="237"/>
      <c r="AQ52" s="237"/>
      <c r="AR52" s="237"/>
      <c r="AS52" s="231"/>
      <c r="AT52" s="231"/>
      <c r="AU52" s="231"/>
      <c r="AV52" s="59"/>
      <c r="AW52" s="61"/>
      <c r="AX52" s="86"/>
      <c r="AY52" s="87"/>
      <c r="AZ52" s="87"/>
      <c r="BA52" s="87"/>
      <c r="BB52" s="87"/>
      <c r="BC52" s="87"/>
      <c r="BD52" s="87"/>
      <c r="BE52" s="87"/>
      <c r="BF52" s="88"/>
      <c r="BG52" s="267">
        <f>V52</f>
        <v>39</v>
      </c>
    </row>
    <row r="53" spans="1:59" ht="15" customHeight="1">
      <c r="A53" s="10"/>
      <c r="B53" s="34" t="s">
        <v>47</v>
      </c>
      <c r="C53" s="713" t="s">
        <v>48</v>
      </c>
      <c r="D53" s="203" t="s">
        <v>28</v>
      </c>
      <c r="E53" s="99"/>
      <c r="F53" s="100"/>
      <c r="G53" s="101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212"/>
      <c r="W53" s="191"/>
      <c r="X53" s="192"/>
      <c r="Y53" s="220">
        <v>8</v>
      </c>
      <c r="Z53" s="217">
        <v>8</v>
      </c>
      <c r="AA53" s="217">
        <v>8</v>
      </c>
      <c r="AB53" s="217">
        <v>8</v>
      </c>
      <c r="AC53" s="217">
        <v>8</v>
      </c>
      <c r="AD53" s="217">
        <v>8</v>
      </c>
      <c r="AE53" s="217">
        <v>8</v>
      </c>
      <c r="AF53" s="217">
        <v>8</v>
      </c>
      <c r="AG53" s="217">
        <v>8</v>
      </c>
      <c r="AH53" s="217">
        <v>8</v>
      </c>
      <c r="AI53" s="217">
        <v>8</v>
      </c>
      <c r="AJ53" s="217">
        <v>8</v>
      </c>
      <c r="AK53" s="217">
        <v>8</v>
      </c>
      <c r="AL53" s="217">
        <v>8</v>
      </c>
      <c r="AM53" s="217">
        <v>8</v>
      </c>
      <c r="AN53" s="217">
        <v>6</v>
      </c>
      <c r="AO53" s="217"/>
      <c r="AP53" s="237">
        <v>6</v>
      </c>
      <c r="AQ53" s="237"/>
      <c r="AR53" s="237"/>
      <c r="AS53" s="231"/>
      <c r="AT53" s="231"/>
      <c r="AU53" s="231"/>
      <c r="AV53" s="218"/>
      <c r="AW53" s="219">
        <f>SUM(Y53:AV53)</f>
        <v>132</v>
      </c>
      <c r="AX53" s="86"/>
      <c r="AY53" s="87"/>
      <c r="AZ53" s="87"/>
      <c r="BA53" s="87"/>
      <c r="BB53" s="87"/>
      <c r="BC53" s="87"/>
      <c r="BD53" s="87"/>
      <c r="BE53" s="87"/>
      <c r="BF53" s="88"/>
      <c r="BG53" s="63">
        <f>AW53</f>
        <v>132</v>
      </c>
    </row>
    <row r="54" spans="1:59" ht="12.75" customHeight="1" thickBot="1">
      <c r="A54" s="10"/>
      <c r="B54" s="74"/>
      <c r="C54" s="713"/>
      <c r="D54" s="30" t="s">
        <v>29</v>
      </c>
      <c r="E54" s="51"/>
      <c r="F54" s="50"/>
      <c r="G54" s="5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109"/>
      <c r="W54" s="193"/>
      <c r="X54" s="194"/>
      <c r="Y54" s="244">
        <v>4</v>
      </c>
      <c r="Z54" s="245">
        <v>5</v>
      </c>
      <c r="AA54" s="245">
        <v>4</v>
      </c>
      <c r="AB54" s="245">
        <v>5</v>
      </c>
      <c r="AC54" s="245">
        <v>4</v>
      </c>
      <c r="AD54" s="245">
        <v>5</v>
      </c>
      <c r="AE54" s="245">
        <v>4</v>
      </c>
      <c r="AF54" s="245">
        <v>4</v>
      </c>
      <c r="AG54" s="245">
        <v>4</v>
      </c>
      <c r="AH54" s="245">
        <v>4</v>
      </c>
      <c r="AI54" s="245">
        <v>4</v>
      </c>
      <c r="AJ54" s="245">
        <v>4</v>
      </c>
      <c r="AK54" s="245">
        <v>6</v>
      </c>
      <c r="AL54" s="245">
        <v>4</v>
      </c>
      <c r="AM54" s="245">
        <v>4</v>
      </c>
      <c r="AN54" s="245">
        <v>4</v>
      </c>
      <c r="AO54" s="246"/>
      <c r="AP54" s="238">
        <v>5</v>
      </c>
      <c r="AQ54" s="238"/>
      <c r="AR54" s="238"/>
      <c r="AS54" s="232"/>
      <c r="AT54" s="232"/>
      <c r="AU54" s="232"/>
      <c r="AV54" s="73"/>
      <c r="AW54" s="288">
        <f>SUM(Y54:AV54)</f>
        <v>74</v>
      </c>
      <c r="AX54" s="89"/>
      <c r="AY54" s="90"/>
      <c r="AZ54" s="90"/>
      <c r="BA54" s="90"/>
      <c r="BB54" s="90"/>
      <c r="BC54" s="90"/>
      <c r="BD54" s="90"/>
      <c r="BE54" s="90"/>
      <c r="BF54" s="91"/>
      <c r="BG54" s="269">
        <f>AW54</f>
        <v>74</v>
      </c>
    </row>
    <row r="55" spans="1:60" ht="18.75" customHeight="1" thickBot="1">
      <c r="A55" s="10"/>
      <c r="B55" s="120" t="s">
        <v>49</v>
      </c>
      <c r="C55" s="716" t="s">
        <v>68</v>
      </c>
      <c r="D55" s="309" t="s">
        <v>28</v>
      </c>
      <c r="E55" s="320">
        <f aca="true" t="shared" si="32" ref="E55:V55">E57+E59+E61+E63+E65</f>
        <v>0</v>
      </c>
      <c r="F55" s="322">
        <f t="shared" si="32"/>
        <v>0</v>
      </c>
      <c r="G55" s="322">
        <f t="shared" si="32"/>
        <v>0</v>
      </c>
      <c r="H55" s="322">
        <f t="shared" si="32"/>
        <v>0</v>
      </c>
      <c r="I55" s="322">
        <f t="shared" si="32"/>
        <v>0</v>
      </c>
      <c r="J55" s="322">
        <f t="shared" si="32"/>
        <v>0</v>
      </c>
      <c r="K55" s="322">
        <f t="shared" si="32"/>
        <v>0</v>
      </c>
      <c r="L55" s="322">
        <f t="shared" si="32"/>
        <v>0</v>
      </c>
      <c r="M55" s="322">
        <f t="shared" si="32"/>
        <v>0</v>
      </c>
      <c r="N55" s="322">
        <f t="shared" si="32"/>
        <v>0</v>
      </c>
      <c r="O55" s="322">
        <f t="shared" si="32"/>
        <v>0</v>
      </c>
      <c r="P55" s="322">
        <f t="shared" si="32"/>
        <v>0</v>
      </c>
      <c r="Q55" s="322">
        <f t="shared" si="32"/>
        <v>0</v>
      </c>
      <c r="R55" s="322">
        <f t="shared" si="32"/>
        <v>0</v>
      </c>
      <c r="S55" s="322">
        <f t="shared" si="32"/>
        <v>0</v>
      </c>
      <c r="T55" s="322">
        <f t="shared" si="32"/>
        <v>0</v>
      </c>
      <c r="U55" s="319">
        <f t="shared" si="32"/>
        <v>0</v>
      </c>
      <c r="V55" s="70">
        <f t="shared" si="32"/>
        <v>0</v>
      </c>
      <c r="W55" s="176"/>
      <c r="X55" s="177"/>
      <c r="Y55" s="70">
        <f aca="true" t="shared" si="33" ref="Y55:AW55">Y57+Y59+Y61+Y63+Y65</f>
        <v>8</v>
      </c>
      <c r="Z55" s="70">
        <f t="shared" si="33"/>
        <v>8</v>
      </c>
      <c r="AA55" s="70">
        <f t="shared" si="33"/>
        <v>8</v>
      </c>
      <c r="AB55" s="70">
        <f t="shared" si="33"/>
        <v>8</v>
      </c>
      <c r="AC55" s="70">
        <f t="shared" si="33"/>
        <v>8</v>
      </c>
      <c r="AD55" s="70">
        <f t="shared" si="33"/>
        <v>8</v>
      </c>
      <c r="AE55" s="70">
        <f t="shared" si="33"/>
        <v>8</v>
      </c>
      <c r="AF55" s="70">
        <f t="shared" si="33"/>
        <v>8</v>
      </c>
      <c r="AG55" s="70">
        <f t="shared" si="33"/>
        <v>8</v>
      </c>
      <c r="AH55" s="70">
        <f t="shared" si="33"/>
        <v>8</v>
      </c>
      <c r="AI55" s="70">
        <f t="shared" si="33"/>
        <v>8</v>
      </c>
      <c r="AJ55" s="70">
        <f t="shared" si="33"/>
        <v>6</v>
      </c>
      <c r="AK55" s="70">
        <f t="shared" si="33"/>
        <v>6</v>
      </c>
      <c r="AL55" s="70">
        <f t="shared" si="33"/>
        <v>10</v>
      </c>
      <c r="AM55" s="70">
        <f t="shared" si="33"/>
        <v>10</v>
      </c>
      <c r="AN55" s="70">
        <f t="shared" si="33"/>
        <v>10</v>
      </c>
      <c r="AO55" s="70">
        <f t="shared" si="33"/>
        <v>8</v>
      </c>
      <c r="AP55" s="70">
        <f t="shared" si="33"/>
        <v>0</v>
      </c>
      <c r="AQ55" s="70">
        <f t="shared" si="33"/>
        <v>24</v>
      </c>
      <c r="AR55" s="70">
        <f t="shared" si="33"/>
        <v>36</v>
      </c>
      <c r="AS55" s="70">
        <f t="shared" si="33"/>
        <v>12</v>
      </c>
      <c r="AT55" s="70">
        <f t="shared" si="33"/>
        <v>0</v>
      </c>
      <c r="AU55" s="70">
        <f t="shared" si="33"/>
        <v>24</v>
      </c>
      <c r="AV55" s="70">
        <f t="shared" si="33"/>
        <v>12</v>
      </c>
      <c r="AW55" s="70">
        <f t="shared" si="33"/>
        <v>246</v>
      </c>
      <c r="AX55" s="173"/>
      <c r="AY55" s="66"/>
      <c r="AZ55" s="66"/>
      <c r="BA55" s="66"/>
      <c r="BB55" s="66"/>
      <c r="BC55" s="66"/>
      <c r="BD55" s="66"/>
      <c r="BE55" s="67"/>
      <c r="BF55" s="123"/>
      <c r="BG55" s="68"/>
      <c r="BH55" s="289"/>
    </row>
    <row r="56" spans="1:60" ht="19.5" customHeight="1" thickBot="1">
      <c r="A56" s="10"/>
      <c r="B56" s="116"/>
      <c r="C56" s="717"/>
      <c r="D56" s="309" t="s">
        <v>29</v>
      </c>
      <c r="E56" s="320"/>
      <c r="F56" s="322"/>
      <c r="G56" s="322"/>
      <c r="H56" s="322"/>
      <c r="I56" s="322"/>
      <c r="J56" s="322"/>
      <c r="K56" s="322"/>
      <c r="L56" s="322">
        <f aca="true" t="shared" si="34" ref="L56:V56">L58+L60+L62+L64+L66</f>
        <v>0</v>
      </c>
      <c r="M56" s="322">
        <f t="shared" si="34"/>
        <v>0</v>
      </c>
      <c r="N56" s="322">
        <f t="shared" si="34"/>
        <v>0</v>
      </c>
      <c r="O56" s="322">
        <f t="shared" si="34"/>
        <v>0</v>
      </c>
      <c r="P56" s="322">
        <f t="shared" si="34"/>
        <v>0</v>
      </c>
      <c r="Q56" s="322">
        <f t="shared" si="34"/>
        <v>0</v>
      </c>
      <c r="R56" s="322">
        <f t="shared" si="34"/>
        <v>0</v>
      </c>
      <c r="S56" s="322">
        <f t="shared" si="34"/>
        <v>0</v>
      </c>
      <c r="T56" s="322">
        <f t="shared" si="34"/>
        <v>0</v>
      </c>
      <c r="U56" s="319">
        <f t="shared" si="34"/>
        <v>0</v>
      </c>
      <c r="V56" s="106">
        <f t="shared" si="34"/>
        <v>0</v>
      </c>
      <c r="W56" s="193"/>
      <c r="X56" s="194"/>
      <c r="Y56" s="106">
        <f aca="true" t="shared" si="35" ref="Y56:AW56">Y58+Y60+Y62+Y64+Y66</f>
        <v>4</v>
      </c>
      <c r="Z56" s="106">
        <f t="shared" si="35"/>
        <v>4</v>
      </c>
      <c r="AA56" s="106">
        <f t="shared" si="35"/>
        <v>4</v>
      </c>
      <c r="AB56" s="106">
        <f t="shared" si="35"/>
        <v>4</v>
      </c>
      <c r="AC56" s="106">
        <f t="shared" si="35"/>
        <v>4</v>
      </c>
      <c r="AD56" s="106">
        <f t="shared" si="35"/>
        <v>4</v>
      </c>
      <c r="AE56" s="106">
        <f t="shared" si="35"/>
        <v>4</v>
      </c>
      <c r="AF56" s="106">
        <f t="shared" si="35"/>
        <v>4</v>
      </c>
      <c r="AG56" s="106">
        <f t="shared" si="35"/>
        <v>4</v>
      </c>
      <c r="AH56" s="106">
        <f t="shared" si="35"/>
        <v>4</v>
      </c>
      <c r="AI56" s="106">
        <f t="shared" si="35"/>
        <v>4</v>
      </c>
      <c r="AJ56" s="106">
        <f t="shared" si="35"/>
        <v>3</v>
      </c>
      <c r="AK56" s="106">
        <f t="shared" si="35"/>
        <v>3</v>
      </c>
      <c r="AL56" s="106">
        <f t="shared" si="35"/>
        <v>5</v>
      </c>
      <c r="AM56" s="106">
        <f t="shared" si="35"/>
        <v>5</v>
      </c>
      <c r="AN56" s="106">
        <f t="shared" si="35"/>
        <v>5</v>
      </c>
      <c r="AO56" s="106">
        <f t="shared" si="35"/>
        <v>4</v>
      </c>
      <c r="AP56" s="106">
        <f t="shared" si="35"/>
        <v>0</v>
      </c>
      <c r="AQ56" s="106">
        <f t="shared" si="35"/>
        <v>0</v>
      </c>
      <c r="AR56" s="106">
        <f t="shared" si="35"/>
        <v>0</v>
      </c>
      <c r="AS56" s="106">
        <f t="shared" si="35"/>
        <v>0</v>
      </c>
      <c r="AT56" s="106">
        <f t="shared" si="35"/>
        <v>0</v>
      </c>
      <c r="AU56" s="106">
        <f t="shared" si="35"/>
        <v>0</v>
      </c>
      <c r="AV56" s="106">
        <f t="shared" si="35"/>
        <v>0</v>
      </c>
      <c r="AW56" s="106">
        <f t="shared" si="35"/>
        <v>69</v>
      </c>
      <c r="AX56" s="174"/>
      <c r="AY56" s="125"/>
      <c r="AZ56" s="125"/>
      <c r="BA56" s="125"/>
      <c r="BB56" s="125"/>
      <c r="BC56" s="125"/>
      <c r="BD56" s="125"/>
      <c r="BE56" s="126"/>
      <c r="BF56" s="127"/>
      <c r="BG56" s="115"/>
      <c r="BH56" s="289"/>
    </row>
    <row r="57" spans="1:60" ht="16.5" customHeight="1">
      <c r="A57" s="10"/>
      <c r="B57" s="760" t="s">
        <v>50</v>
      </c>
      <c r="C57" s="709" t="s">
        <v>51</v>
      </c>
      <c r="D57" s="203" t="s">
        <v>28</v>
      </c>
      <c r="E57" s="213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2"/>
      <c r="V57" s="223"/>
      <c r="W57" s="176"/>
      <c r="X57" s="195"/>
      <c r="Y57" s="240">
        <v>2</v>
      </c>
      <c r="Z57" s="241">
        <v>2</v>
      </c>
      <c r="AA57" s="241">
        <v>2</v>
      </c>
      <c r="AB57" s="241">
        <v>2</v>
      </c>
      <c r="AC57" s="241">
        <v>2</v>
      </c>
      <c r="AD57" s="241">
        <v>2</v>
      </c>
      <c r="AE57" s="241">
        <v>2</v>
      </c>
      <c r="AF57" s="241">
        <v>2</v>
      </c>
      <c r="AG57" s="241">
        <v>2</v>
      </c>
      <c r="AH57" s="241">
        <v>2</v>
      </c>
      <c r="AI57" s="241">
        <v>2</v>
      </c>
      <c r="AJ57" s="241">
        <v>2</v>
      </c>
      <c r="AK57" s="241">
        <v>2</v>
      </c>
      <c r="AL57" s="241">
        <v>2</v>
      </c>
      <c r="AM57" s="241">
        <v>2</v>
      </c>
      <c r="AN57" s="241">
        <v>2</v>
      </c>
      <c r="AO57" s="214"/>
      <c r="AP57" s="286"/>
      <c r="AQ57" s="236"/>
      <c r="AR57" s="236"/>
      <c r="AS57" s="230"/>
      <c r="AT57" s="230"/>
      <c r="AU57" s="230"/>
      <c r="AV57" s="283"/>
      <c r="AW57" s="225">
        <f aca="true" t="shared" si="36" ref="AW57:AW62">SUM(Y57:AV57)</f>
        <v>32</v>
      </c>
      <c r="AX57" s="83"/>
      <c r="AY57" s="84"/>
      <c r="AZ57" s="84"/>
      <c r="BA57" s="84"/>
      <c r="BB57" s="84"/>
      <c r="BC57" s="84"/>
      <c r="BD57" s="84"/>
      <c r="BE57" s="84"/>
      <c r="BF57" s="85"/>
      <c r="BG57" s="200">
        <f aca="true" t="shared" si="37" ref="BG57:BG63">AW57</f>
        <v>32</v>
      </c>
      <c r="BH57" s="289"/>
    </row>
    <row r="58" spans="1:60" ht="18" customHeight="1">
      <c r="A58" s="10"/>
      <c r="B58" s="761"/>
      <c r="C58" s="710"/>
      <c r="D58" s="24" t="s">
        <v>29</v>
      </c>
      <c r="E58" s="138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141"/>
      <c r="W58" s="191"/>
      <c r="X58" s="196"/>
      <c r="Y58" s="138">
        <v>1</v>
      </c>
      <c r="Z58" s="102">
        <v>1</v>
      </c>
      <c r="AA58" s="102">
        <v>1</v>
      </c>
      <c r="AB58" s="102">
        <v>1</v>
      </c>
      <c r="AC58" s="102">
        <v>1</v>
      </c>
      <c r="AD58" s="102">
        <v>1</v>
      </c>
      <c r="AE58" s="102">
        <v>1</v>
      </c>
      <c r="AF58" s="102">
        <v>1</v>
      </c>
      <c r="AG58" s="102">
        <v>1</v>
      </c>
      <c r="AH58" s="102">
        <v>1</v>
      </c>
      <c r="AI58" s="102">
        <v>1</v>
      </c>
      <c r="AJ58" s="102">
        <v>1</v>
      </c>
      <c r="AK58" s="102">
        <v>1</v>
      </c>
      <c r="AL58" s="102">
        <v>1</v>
      </c>
      <c r="AM58" s="102">
        <v>1</v>
      </c>
      <c r="AN58" s="102">
        <v>1</v>
      </c>
      <c r="AO58" s="102"/>
      <c r="AP58" s="287"/>
      <c r="AQ58" s="237"/>
      <c r="AR58" s="237"/>
      <c r="AS58" s="231"/>
      <c r="AT58" s="231"/>
      <c r="AU58" s="231"/>
      <c r="AV58" s="284"/>
      <c r="AW58" s="198">
        <f t="shared" si="36"/>
        <v>16</v>
      </c>
      <c r="AX58" s="86"/>
      <c r="AY58" s="87"/>
      <c r="AZ58" s="87"/>
      <c r="BA58" s="87"/>
      <c r="BB58" s="87"/>
      <c r="BC58" s="87"/>
      <c r="BD58" s="87"/>
      <c r="BE58" s="87"/>
      <c r="BF58" s="88"/>
      <c r="BG58" s="273">
        <f t="shared" si="37"/>
        <v>16</v>
      </c>
      <c r="BH58" s="289"/>
    </row>
    <row r="59" spans="1:60" ht="13.5" customHeight="1">
      <c r="A59" s="10"/>
      <c r="B59" s="144" t="s">
        <v>69</v>
      </c>
      <c r="C59" s="708" t="s">
        <v>70</v>
      </c>
      <c r="D59" s="203" t="s">
        <v>28</v>
      </c>
      <c r="E59" s="213"/>
      <c r="F59" s="221"/>
      <c r="G59" s="222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2"/>
      <c r="V59" s="224"/>
      <c r="W59" s="189"/>
      <c r="X59" s="190"/>
      <c r="Y59" s="240">
        <v>6</v>
      </c>
      <c r="Z59" s="241">
        <v>6</v>
      </c>
      <c r="AA59" s="241">
        <v>6</v>
      </c>
      <c r="AB59" s="241">
        <v>6</v>
      </c>
      <c r="AC59" s="241">
        <v>6</v>
      </c>
      <c r="AD59" s="241">
        <v>4</v>
      </c>
      <c r="AE59" s="241">
        <v>4</v>
      </c>
      <c r="AF59" s="241">
        <v>4</v>
      </c>
      <c r="AG59" s="241">
        <v>4</v>
      </c>
      <c r="AH59" s="241">
        <v>4</v>
      </c>
      <c r="AI59" s="241">
        <v>4</v>
      </c>
      <c r="AJ59" s="241">
        <v>2</v>
      </c>
      <c r="AK59" s="241">
        <v>2</v>
      </c>
      <c r="AL59" s="241">
        <v>4</v>
      </c>
      <c r="AM59" s="241">
        <v>4</v>
      </c>
      <c r="AN59" s="241">
        <v>4</v>
      </c>
      <c r="AO59" s="241">
        <v>4</v>
      </c>
      <c r="AP59" s="286"/>
      <c r="AQ59" s="236"/>
      <c r="AR59" s="236"/>
      <c r="AS59" s="230"/>
      <c r="AT59" s="230"/>
      <c r="AU59" s="230"/>
      <c r="AV59" s="283"/>
      <c r="AW59" s="216">
        <f t="shared" si="36"/>
        <v>74</v>
      </c>
      <c r="AX59" s="83"/>
      <c r="AY59" s="84"/>
      <c r="AZ59" s="84"/>
      <c r="BA59" s="84"/>
      <c r="BB59" s="84"/>
      <c r="BC59" s="84"/>
      <c r="BD59" s="84"/>
      <c r="BE59" s="84"/>
      <c r="BF59" s="85"/>
      <c r="BG59" s="202">
        <f t="shared" si="37"/>
        <v>74</v>
      </c>
      <c r="BH59" s="289"/>
    </row>
    <row r="60" spans="1:60" ht="15" customHeight="1">
      <c r="A60" s="10"/>
      <c r="B60" s="23"/>
      <c r="C60" s="708"/>
      <c r="D60" s="24" t="s">
        <v>29</v>
      </c>
      <c r="E60" s="135"/>
      <c r="F60" s="136"/>
      <c r="G60" s="137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  <c r="V60" s="143"/>
      <c r="W60" s="189"/>
      <c r="X60" s="190"/>
      <c r="Y60" s="135">
        <v>3</v>
      </c>
      <c r="Z60" s="104">
        <v>3</v>
      </c>
      <c r="AA60" s="104">
        <v>3</v>
      </c>
      <c r="AB60" s="104">
        <v>3</v>
      </c>
      <c r="AC60" s="104">
        <v>3</v>
      </c>
      <c r="AD60" s="104">
        <v>2</v>
      </c>
      <c r="AE60" s="104">
        <v>2</v>
      </c>
      <c r="AF60" s="104">
        <v>2</v>
      </c>
      <c r="AG60" s="104">
        <v>2</v>
      </c>
      <c r="AH60" s="104">
        <v>2</v>
      </c>
      <c r="AI60" s="104">
        <v>2</v>
      </c>
      <c r="AJ60" s="104">
        <v>1</v>
      </c>
      <c r="AK60" s="104">
        <v>1</v>
      </c>
      <c r="AL60" s="104">
        <v>2</v>
      </c>
      <c r="AM60" s="104">
        <v>2</v>
      </c>
      <c r="AN60" s="104">
        <v>2</v>
      </c>
      <c r="AO60" s="104">
        <v>2</v>
      </c>
      <c r="AP60" s="286"/>
      <c r="AQ60" s="236"/>
      <c r="AR60" s="236"/>
      <c r="AS60" s="230"/>
      <c r="AT60" s="230"/>
      <c r="AU60" s="230"/>
      <c r="AV60" s="283"/>
      <c r="AW60" s="199">
        <f t="shared" si="36"/>
        <v>37</v>
      </c>
      <c r="AX60" s="83"/>
      <c r="AY60" s="84"/>
      <c r="AZ60" s="84"/>
      <c r="BA60" s="84"/>
      <c r="BB60" s="84"/>
      <c r="BC60" s="84"/>
      <c r="BD60" s="84"/>
      <c r="BE60" s="84"/>
      <c r="BF60" s="85"/>
      <c r="BG60" s="272">
        <f t="shared" si="37"/>
        <v>37</v>
      </c>
      <c r="BH60" s="289"/>
    </row>
    <row r="61" spans="1:60" ht="14.25" customHeight="1">
      <c r="A61" s="10"/>
      <c r="B61" s="247" t="s">
        <v>74</v>
      </c>
      <c r="C61" s="696" t="s">
        <v>75</v>
      </c>
      <c r="D61" s="203" t="s">
        <v>28</v>
      </c>
      <c r="E61" s="213"/>
      <c r="F61" s="221"/>
      <c r="G61" s="222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2"/>
      <c r="V61" s="224"/>
      <c r="W61" s="189"/>
      <c r="X61" s="190"/>
      <c r="Y61" s="213"/>
      <c r="Z61" s="214"/>
      <c r="AA61" s="214"/>
      <c r="AB61" s="214"/>
      <c r="AC61" s="214"/>
      <c r="AD61" s="214">
        <v>2</v>
      </c>
      <c r="AE61" s="214">
        <v>2</v>
      </c>
      <c r="AF61" s="214">
        <v>2</v>
      </c>
      <c r="AG61" s="214">
        <v>2</v>
      </c>
      <c r="AH61" s="214">
        <v>2</v>
      </c>
      <c r="AI61" s="214">
        <v>2</v>
      </c>
      <c r="AJ61" s="214">
        <v>2</v>
      </c>
      <c r="AK61" s="214">
        <v>2</v>
      </c>
      <c r="AL61" s="214">
        <v>4</v>
      </c>
      <c r="AM61" s="214">
        <v>4</v>
      </c>
      <c r="AN61" s="214">
        <v>4</v>
      </c>
      <c r="AO61" s="214">
        <v>4</v>
      </c>
      <c r="AP61" s="286"/>
      <c r="AQ61" s="236"/>
      <c r="AR61" s="236"/>
      <c r="AS61" s="230"/>
      <c r="AT61" s="230"/>
      <c r="AU61" s="230"/>
      <c r="AV61" s="283"/>
      <c r="AW61" s="216">
        <f t="shared" si="36"/>
        <v>32</v>
      </c>
      <c r="AX61" s="83"/>
      <c r="AY61" s="84"/>
      <c r="AZ61" s="84"/>
      <c r="BA61" s="84"/>
      <c r="BB61" s="84"/>
      <c r="BC61" s="84"/>
      <c r="BD61" s="84"/>
      <c r="BE61" s="84"/>
      <c r="BF61" s="85"/>
      <c r="BG61" s="202">
        <f t="shared" si="37"/>
        <v>32</v>
      </c>
      <c r="BH61" s="289"/>
    </row>
    <row r="62" spans="1:60" ht="12.75" customHeight="1">
      <c r="A62" s="10"/>
      <c r="B62" s="248"/>
      <c r="C62" s="697"/>
      <c r="D62" s="24" t="s">
        <v>29</v>
      </c>
      <c r="E62" s="135"/>
      <c r="F62" s="136"/>
      <c r="G62" s="137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 s="143"/>
      <c r="W62" s="189"/>
      <c r="X62" s="190"/>
      <c r="Y62" s="135"/>
      <c r="Z62" s="104"/>
      <c r="AA62" s="104"/>
      <c r="AB62" s="104"/>
      <c r="AC62" s="104"/>
      <c r="AD62" s="104">
        <v>1</v>
      </c>
      <c r="AE62" s="104">
        <v>1</v>
      </c>
      <c r="AF62" s="104">
        <v>1</v>
      </c>
      <c r="AG62" s="104">
        <v>1</v>
      </c>
      <c r="AH62" s="104">
        <v>1</v>
      </c>
      <c r="AI62" s="104">
        <v>1</v>
      </c>
      <c r="AJ62" s="104">
        <v>1</v>
      </c>
      <c r="AK62" s="104">
        <v>1</v>
      </c>
      <c r="AL62" s="104">
        <v>2</v>
      </c>
      <c r="AM62" s="104">
        <v>2</v>
      </c>
      <c r="AN62" s="104">
        <v>2</v>
      </c>
      <c r="AO62" s="104">
        <v>2</v>
      </c>
      <c r="AP62" s="236"/>
      <c r="AQ62" s="236"/>
      <c r="AR62" s="236"/>
      <c r="AS62" s="230"/>
      <c r="AT62" s="230"/>
      <c r="AU62" s="230"/>
      <c r="AV62" s="283"/>
      <c r="AW62" s="271">
        <f t="shared" si="36"/>
        <v>16</v>
      </c>
      <c r="AX62" s="83"/>
      <c r="AY62" s="84"/>
      <c r="AZ62" s="84"/>
      <c r="BA62" s="84"/>
      <c r="BB62" s="84"/>
      <c r="BC62" s="84"/>
      <c r="BD62" s="84"/>
      <c r="BE62" s="84"/>
      <c r="BF62" s="85"/>
      <c r="BG62" s="272">
        <f t="shared" si="37"/>
        <v>16</v>
      </c>
      <c r="BH62" s="289"/>
    </row>
    <row r="63" spans="1:60" ht="18" customHeight="1">
      <c r="A63" s="10"/>
      <c r="B63" s="144" t="s">
        <v>71</v>
      </c>
      <c r="C63" s="130" t="s">
        <v>43</v>
      </c>
      <c r="D63" s="23" t="s">
        <v>28</v>
      </c>
      <c r="E63" s="213"/>
      <c r="F63" s="221"/>
      <c r="G63" s="222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2"/>
      <c r="V63" s="224"/>
      <c r="W63" s="189"/>
      <c r="X63" s="190"/>
      <c r="Y63" s="213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36"/>
      <c r="AQ63" s="242">
        <v>24</v>
      </c>
      <c r="AR63" s="242">
        <v>36</v>
      </c>
      <c r="AS63" s="230">
        <v>12</v>
      </c>
      <c r="AT63" s="230"/>
      <c r="AU63" s="230"/>
      <c r="AV63" s="283"/>
      <c r="AW63" s="216">
        <f>SUM(AQ63:AV63)</f>
        <v>72</v>
      </c>
      <c r="AX63" s="83"/>
      <c r="AY63" s="84"/>
      <c r="AZ63" s="84"/>
      <c r="BA63" s="84"/>
      <c r="BB63" s="84"/>
      <c r="BC63" s="84"/>
      <c r="BD63" s="84"/>
      <c r="BE63" s="84"/>
      <c r="BF63" s="85"/>
      <c r="BG63" s="202">
        <f t="shared" si="37"/>
        <v>72</v>
      </c>
      <c r="BH63" s="289"/>
    </row>
    <row r="64" spans="1:60" ht="18" customHeight="1" hidden="1">
      <c r="A64" s="10"/>
      <c r="B64" s="145"/>
      <c r="C64" s="75"/>
      <c r="D64" s="24" t="s">
        <v>29</v>
      </c>
      <c r="E64" s="135"/>
      <c r="F64" s="136"/>
      <c r="G64" s="137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7"/>
      <c r="V64" s="143"/>
      <c r="W64" s="189"/>
      <c r="X64" s="190"/>
      <c r="Y64" s="135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236"/>
      <c r="AQ64" s="236"/>
      <c r="AR64" s="236"/>
      <c r="AS64" s="230"/>
      <c r="AT64" s="230"/>
      <c r="AU64" s="230"/>
      <c r="AV64" s="197"/>
      <c r="AW64" s="199"/>
      <c r="AX64" s="83"/>
      <c r="AY64" s="84"/>
      <c r="AZ64" s="84"/>
      <c r="BA64" s="84"/>
      <c r="BB64" s="84"/>
      <c r="BC64" s="84"/>
      <c r="BD64" s="84"/>
      <c r="BE64" s="84"/>
      <c r="BF64" s="85"/>
      <c r="BG64" s="202"/>
      <c r="BH64" s="52"/>
    </row>
    <row r="65" spans="1:59" ht="12.75" customHeight="1" thickBot="1">
      <c r="A65" s="10"/>
      <c r="B65" s="142" t="s">
        <v>72</v>
      </c>
      <c r="C65" s="758" t="s">
        <v>45</v>
      </c>
      <c r="D65" s="131" t="s">
        <v>28</v>
      </c>
      <c r="E65" s="83"/>
      <c r="F65" s="84"/>
      <c r="G65" s="85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5"/>
      <c r="V65" s="203"/>
      <c r="W65" s="184"/>
      <c r="X65" s="185"/>
      <c r="Y65" s="83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33"/>
      <c r="AQ65" s="233"/>
      <c r="AR65" s="233"/>
      <c r="AS65" s="226"/>
      <c r="AT65" s="226"/>
      <c r="AU65" s="226">
        <v>24</v>
      </c>
      <c r="AV65" s="205">
        <v>12</v>
      </c>
      <c r="AW65" s="216">
        <f>SUM(Y65:AV65)</f>
        <v>36</v>
      </c>
      <c r="AX65" s="83"/>
      <c r="AY65" s="84"/>
      <c r="AZ65" s="84"/>
      <c r="BA65" s="84"/>
      <c r="BB65" s="84"/>
      <c r="BC65" s="84"/>
      <c r="BD65" s="84"/>
      <c r="BE65" s="84"/>
      <c r="BF65" s="85"/>
      <c r="BG65" s="6">
        <f>AW65</f>
        <v>36</v>
      </c>
    </row>
    <row r="66" spans="1:59" ht="15" customHeight="1" hidden="1" thickBot="1">
      <c r="A66" s="10"/>
      <c r="B66" s="131"/>
      <c r="C66" s="759"/>
      <c r="D66" s="310" t="s">
        <v>29</v>
      </c>
      <c r="E66" s="41"/>
      <c r="F66" s="2"/>
      <c r="G66" s="2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2"/>
      <c r="V66" s="132"/>
      <c r="W66" s="114"/>
      <c r="X66" s="183"/>
      <c r="Y66" s="18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03"/>
      <c r="AP66" s="234"/>
      <c r="AQ66" s="234"/>
      <c r="AR66" s="234"/>
      <c r="AS66" s="227"/>
      <c r="AT66" s="227"/>
      <c r="AU66" s="227"/>
      <c r="AV66" s="105"/>
      <c r="AW66" s="134"/>
      <c r="AX66" s="89"/>
      <c r="AY66" s="90"/>
      <c r="AZ66" s="90"/>
      <c r="BA66" s="90"/>
      <c r="BB66" s="90"/>
      <c r="BC66" s="90"/>
      <c r="BD66" s="90"/>
      <c r="BE66" s="90"/>
      <c r="BF66" s="91"/>
      <c r="BG66" s="133">
        <f>V66+AW66</f>
        <v>0</v>
      </c>
    </row>
    <row r="67" spans="1:59" ht="15.75" thickBot="1">
      <c r="A67" s="744"/>
      <c r="B67" s="750" t="s">
        <v>23</v>
      </c>
      <c r="C67" s="751"/>
      <c r="D67" s="751"/>
      <c r="E67" s="302">
        <f aca="true" t="shared" si="38" ref="E67:V67">E7+E17+E21</f>
        <v>36</v>
      </c>
      <c r="F67" s="19">
        <f t="shared" si="38"/>
        <v>36</v>
      </c>
      <c r="G67" s="19">
        <f t="shared" si="38"/>
        <v>36</v>
      </c>
      <c r="H67" s="19">
        <f t="shared" si="38"/>
        <v>36</v>
      </c>
      <c r="I67" s="19">
        <f t="shared" si="38"/>
        <v>36</v>
      </c>
      <c r="J67" s="19">
        <f t="shared" si="38"/>
        <v>36</v>
      </c>
      <c r="K67" s="19">
        <f t="shared" si="38"/>
        <v>36</v>
      </c>
      <c r="L67" s="19">
        <f t="shared" si="38"/>
        <v>36</v>
      </c>
      <c r="M67" s="19">
        <f t="shared" si="38"/>
        <v>36</v>
      </c>
      <c r="N67" s="19">
        <f t="shared" si="38"/>
        <v>36</v>
      </c>
      <c r="O67" s="19">
        <f t="shared" si="38"/>
        <v>36</v>
      </c>
      <c r="P67" s="19">
        <f t="shared" si="38"/>
        <v>36</v>
      </c>
      <c r="Q67" s="19">
        <f t="shared" si="38"/>
        <v>36</v>
      </c>
      <c r="R67" s="19">
        <f t="shared" si="38"/>
        <v>36</v>
      </c>
      <c r="S67" s="19">
        <f t="shared" si="38"/>
        <v>36</v>
      </c>
      <c r="T67" s="19">
        <f t="shared" si="38"/>
        <v>30</v>
      </c>
      <c r="U67" s="19">
        <f t="shared" si="38"/>
        <v>24</v>
      </c>
      <c r="V67" s="306">
        <f t="shared" si="38"/>
        <v>594</v>
      </c>
      <c r="W67" s="176"/>
      <c r="X67" s="177"/>
      <c r="Y67" s="19">
        <f aca="true" t="shared" si="39" ref="Y67:AW67">Y7+Y17+Y21</f>
        <v>36</v>
      </c>
      <c r="Z67" s="19">
        <f t="shared" si="39"/>
        <v>36</v>
      </c>
      <c r="AA67" s="19">
        <f t="shared" si="39"/>
        <v>36</v>
      </c>
      <c r="AB67" s="19">
        <f t="shared" si="39"/>
        <v>36</v>
      </c>
      <c r="AC67" s="19">
        <f t="shared" si="39"/>
        <v>36</v>
      </c>
      <c r="AD67" s="19">
        <f t="shared" si="39"/>
        <v>36</v>
      </c>
      <c r="AE67" s="19">
        <f t="shared" si="39"/>
        <v>36</v>
      </c>
      <c r="AF67" s="19">
        <f t="shared" si="39"/>
        <v>36</v>
      </c>
      <c r="AG67" s="19">
        <f t="shared" si="39"/>
        <v>36</v>
      </c>
      <c r="AH67" s="19">
        <f t="shared" si="39"/>
        <v>36</v>
      </c>
      <c r="AI67" s="19">
        <f t="shared" si="39"/>
        <v>36</v>
      </c>
      <c r="AJ67" s="19">
        <f t="shared" si="39"/>
        <v>36</v>
      </c>
      <c r="AK67" s="19">
        <f t="shared" si="39"/>
        <v>36</v>
      </c>
      <c r="AL67" s="19">
        <f t="shared" si="39"/>
        <v>36</v>
      </c>
      <c r="AM67" s="19">
        <f t="shared" si="39"/>
        <v>36</v>
      </c>
      <c r="AN67" s="19">
        <f t="shared" si="39"/>
        <v>36</v>
      </c>
      <c r="AO67" s="19">
        <f t="shared" si="39"/>
        <v>30</v>
      </c>
      <c r="AP67" s="19">
        <f t="shared" si="39"/>
        <v>30</v>
      </c>
      <c r="AQ67" s="19">
        <f t="shared" si="39"/>
        <v>36</v>
      </c>
      <c r="AR67" s="19">
        <f t="shared" si="39"/>
        <v>36</v>
      </c>
      <c r="AS67" s="19">
        <f t="shared" si="39"/>
        <v>36</v>
      </c>
      <c r="AT67" s="19">
        <f t="shared" si="39"/>
        <v>36</v>
      </c>
      <c r="AU67" s="19">
        <f t="shared" si="39"/>
        <v>36</v>
      </c>
      <c r="AV67" s="19">
        <f t="shared" si="39"/>
        <v>12</v>
      </c>
      <c r="AW67" s="19">
        <f t="shared" si="39"/>
        <v>828</v>
      </c>
      <c r="AX67" s="92">
        <v>0</v>
      </c>
      <c r="AY67" s="93">
        <v>0</v>
      </c>
      <c r="AZ67" s="93">
        <v>0</v>
      </c>
      <c r="BA67" s="93">
        <v>0</v>
      </c>
      <c r="BB67" s="93">
        <v>0</v>
      </c>
      <c r="BC67" s="93">
        <v>0</v>
      </c>
      <c r="BD67" s="93">
        <v>0</v>
      </c>
      <c r="BE67" s="93">
        <v>0</v>
      </c>
      <c r="BF67" s="94">
        <v>0</v>
      </c>
      <c r="BG67" s="110">
        <f>V67+AW67</f>
        <v>1422</v>
      </c>
    </row>
    <row r="68" spans="1:59" ht="15.75" thickBot="1">
      <c r="A68" s="744"/>
      <c r="B68" s="290"/>
      <c r="C68" s="304" t="s">
        <v>80</v>
      </c>
      <c r="D68" s="323"/>
      <c r="E68" s="303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>
        <v>6</v>
      </c>
      <c r="U68" s="325">
        <v>12</v>
      </c>
      <c r="V68" s="324">
        <f>SUM(E68:U68)</f>
        <v>18</v>
      </c>
      <c r="W68" s="213"/>
      <c r="X68" s="190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>
        <v>6</v>
      </c>
      <c r="AP68" s="19">
        <v>6</v>
      </c>
      <c r="AQ68" s="19"/>
      <c r="AR68" s="19"/>
      <c r="AS68" s="19"/>
      <c r="AT68" s="19"/>
      <c r="AU68" s="19"/>
      <c r="AV68" s="19">
        <v>24</v>
      </c>
      <c r="AW68" s="306"/>
      <c r="AX68" s="213"/>
      <c r="AY68" s="221"/>
      <c r="AZ68" s="221"/>
      <c r="BA68" s="221"/>
      <c r="BB68" s="221"/>
      <c r="BC68" s="221"/>
      <c r="BD68" s="221"/>
      <c r="BE68" s="221"/>
      <c r="BF68" s="222"/>
      <c r="BG68" s="72"/>
    </row>
    <row r="69" spans="1:59" ht="15.75" thickBot="1">
      <c r="A69" s="744"/>
      <c r="B69" s="755" t="s">
        <v>24</v>
      </c>
      <c r="C69" s="756"/>
      <c r="D69" s="756"/>
      <c r="E69" s="302">
        <f aca="true" t="shared" si="40" ref="E69:V69">E8+E18+E22</f>
        <v>18</v>
      </c>
      <c r="F69" s="19">
        <f t="shared" si="40"/>
        <v>18</v>
      </c>
      <c r="G69" s="19">
        <f t="shared" si="40"/>
        <v>18</v>
      </c>
      <c r="H69" s="19">
        <f t="shared" si="40"/>
        <v>18</v>
      </c>
      <c r="I69" s="19">
        <f t="shared" si="40"/>
        <v>18</v>
      </c>
      <c r="J69" s="19">
        <f t="shared" si="40"/>
        <v>18</v>
      </c>
      <c r="K69" s="19">
        <f t="shared" si="40"/>
        <v>18</v>
      </c>
      <c r="L69" s="19">
        <f t="shared" si="40"/>
        <v>18</v>
      </c>
      <c r="M69" s="19">
        <f t="shared" si="40"/>
        <v>18</v>
      </c>
      <c r="N69" s="19">
        <f t="shared" si="40"/>
        <v>18</v>
      </c>
      <c r="O69" s="19">
        <f t="shared" si="40"/>
        <v>18</v>
      </c>
      <c r="P69" s="19">
        <f t="shared" si="40"/>
        <v>18</v>
      </c>
      <c r="Q69" s="19">
        <f t="shared" si="40"/>
        <v>18</v>
      </c>
      <c r="R69" s="19">
        <f t="shared" si="40"/>
        <v>18</v>
      </c>
      <c r="S69" s="19">
        <f t="shared" si="40"/>
        <v>18</v>
      </c>
      <c r="T69" s="19">
        <f t="shared" si="40"/>
        <v>15</v>
      </c>
      <c r="U69" s="306">
        <f t="shared" si="40"/>
        <v>12</v>
      </c>
      <c r="V69" s="20">
        <f t="shared" si="40"/>
        <v>297</v>
      </c>
      <c r="W69" s="191"/>
      <c r="X69" s="192"/>
      <c r="Y69" s="20">
        <f aca="true" t="shared" si="41" ref="Y69:AW69">Y8+Y18+Y22</f>
        <v>18</v>
      </c>
      <c r="Z69" s="20">
        <f t="shared" si="41"/>
        <v>18</v>
      </c>
      <c r="AA69" s="20">
        <f t="shared" si="41"/>
        <v>18</v>
      </c>
      <c r="AB69" s="20">
        <f t="shared" si="41"/>
        <v>18</v>
      </c>
      <c r="AC69" s="20">
        <f t="shared" si="41"/>
        <v>18</v>
      </c>
      <c r="AD69" s="20">
        <f t="shared" si="41"/>
        <v>18</v>
      </c>
      <c r="AE69" s="20">
        <f t="shared" si="41"/>
        <v>18</v>
      </c>
      <c r="AF69" s="20">
        <f t="shared" si="41"/>
        <v>18</v>
      </c>
      <c r="AG69" s="20">
        <f t="shared" si="41"/>
        <v>18</v>
      </c>
      <c r="AH69" s="20">
        <f t="shared" si="41"/>
        <v>18</v>
      </c>
      <c r="AI69" s="20">
        <f t="shared" si="41"/>
        <v>18</v>
      </c>
      <c r="AJ69" s="20">
        <f t="shared" si="41"/>
        <v>18</v>
      </c>
      <c r="AK69" s="20">
        <f t="shared" si="41"/>
        <v>18</v>
      </c>
      <c r="AL69" s="20">
        <f t="shared" si="41"/>
        <v>18</v>
      </c>
      <c r="AM69" s="20">
        <f t="shared" si="41"/>
        <v>18</v>
      </c>
      <c r="AN69" s="20">
        <f t="shared" si="41"/>
        <v>18</v>
      </c>
      <c r="AO69" s="20">
        <f t="shared" si="41"/>
        <v>13</v>
      </c>
      <c r="AP69" s="20">
        <f t="shared" si="41"/>
        <v>5</v>
      </c>
      <c r="AQ69" s="20">
        <f t="shared" si="41"/>
        <v>0</v>
      </c>
      <c r="AR69" s="20">
        <f t="shared" si="41"/>
        <v>0</v>
      </c>
      <c r="AS69" s="20">
        <f t="shared" si="41"/>
        <v>0</v>
      </c>
      <c r="AT69" s="20">
        <f t="shared" si="41"/>
        <v>0</v>
      </c>
      <c r="AU69" s="20">
        <f t="shared" si="41"/>
        <v>0</v>
      </c>
      <c r="AV69" s="20">
        <f t="shared" si="41"/>
        <v>0</v>
      </c>
      <c r="AW69" s="20">
        <f t="shared" si="41"/>
        <v>306</v>
      </c>
      <c r="AX69" s="99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1">
        <v>0</v>
      </c>
      <c r="BG69" s="63">
        <f>V69+AW69</f>
        <v>603</v>
      </c>
    </row>
    <row r="70" spans="1:59" ht="15.75" thickBot="1">
      <c r="A70" s="749"/>
      <c r="B70" s="750" t="s">
        <v>25</v>
      </c>
      <c r="C70" s="757"/>
      <c r="D70" s="757"/>
      <c r="E70" s="326">
        <f aca="true" t="shared" si="42" ref="E70:V70">E67+E69</f>
        <v>54</v>
      </c>
      <c r="F70" s="327">
        <f t="shared" si="42"/>
        <v>54</v>
      </c>
      <c r="G70" s="327">
        <f t="shared" si="42"/>
        <v>54</v>
      </c>
      <c r="H70" s="327">
        <f t="shared" si="42"/>
        <v>54</v>
      </c>
      <c r="I70" s="327">
        <f t="shared" si="42"/>
        <v>54</v>
      </c>
      <c r="J70" s="327">
        <f t="shared" si="42"/>
        <v>54</v>
      </c>
      <c r="K70" s="327">
        <f t="shared" si="42"/>
        <v>54</v>
      </c>
      <c r="L70" s="327">
        <f t="shared" si="42"/>
        <v>54</v>
      </c>
      <c r="M70" s="327">
        <f t="shared" si="42"/>
        <v>54</v>
      </c>
      <c r="N70" s="327">
        <f t="shared" si="42"/>
        <v>54</v>
      </c>
      <c r="O70" s="327">
        <f t="shared" si="42"/>
        <v>54</v>
      </c>
      <c r="P70" s="327">
        <f t="shared" si="42"/>
        <v>54</v>
      </c>
      <c r="Q70" s="327">
        <f t="shared" si="42"/>
        <v>54</v>
      </c>
      <c r="R70" s="327">
        <f t="shared" si="42"/>
        <v>54</v>
      </c>
      <c r="S70" s="327">
        <f t="shared" si="42"/>
        <v>54</v>
      </c>
      <c r="T70" s="327">
        <f t="shared" si="42"/>
        <v>45</v>
      </c>
      <c r="U70" s="327">
        <f t="shared" si="42"/>
        <v>36</v>
      </c>
      <c r="V70" s="19">
        <f t="shared" si="42"/>
        <v>891</v>
      </c>
      <c r="W70" s="243"/>
      <c r="X70" s="179"/>
      <c r="Y70" s="19">
        <f aca="true" t="shared" si="43" ref="Y70:AX70">Y67+Y69</f>
        <v>54</v>
      </c>
      <c r="Z70" s="19">
        <f t="shared" si="43"/>
        <v>54</v>
      </c>
      <c r="AA70" s="19">
        <f t="shared" si="43"/>
        <v>54</v>
      </c>
      <c r="AB70" s="19">
        <f t="shared" si="43"/>
        <v>54</v>
      </c>
      <c r="AC70" s="19">
        <f t="shared" si="43"/>
        <v>54</v>
      </c>
      <c r="AD70" s="19">
        <f t="shared" si="43"/>
        <v>54</v>
      </c>
      <c r="AE70" s="19">
        <f t="shared" si="43"/>
        <v>54</v>
      </c>
      <c r="AF70" s="19">
        <f t="shared" si="43"/>
        <v>54</v>
      </c>
      <c r="AG70" s="19">
        <f t="shared" si="43"/>
        <v>54</v>
      </c>
      <c r="AH70" s="19">
        <f t="shared" si="43"/>
        <v>54</v>
      </c>
      <c r="AI70" s="19">
        <f t="shared" si="43"/>
        <v>54</v>
      </c>
      <c r="AJ70" s="19">
        <f t="shared" si="43"/>
        <v>54</v>
      </c>
      <c r="AK70" s="19">
        <f t="shared" si="43"/>
        <v>54</v>
      </c>
      <c r="AL70" s="19">
        <f t="shared" si="43"/>
        <v>54</v>
      </c>
      <c r="AM70" s="19">
        <f t="shared" si="43"/>
        <v>54</v>
      </c>
      <c r="AN70" s="19">
        <f t="shared" si="43"/>
        <v>54</v>
      </c>
      <c r="AO70" s="19">
        <f t="shared" si="43"/>
        <v>43</v>
      </c>
      <c r="AP70" s="19">
        <f t="shared" si="43"/>
        <v>35</v>
      </c>
      <c r="AQ70" s="19">
        <f t="shared" si="43"/>
        <v>36</v>
      </c>
      <c r="AR70" s="19">
        <f t="shared" si="43"/>
        <v>36</v>
      </c>
      <c r="AS70" s="19">
        <f t="shared" si="43"/>
        <v>36</v>
      </c>
      <c r="AT70" s="19">
        <f t="shared" si="43"/>
        <v>36</v>
      </c>
      <c r="AU70" s="19">
        <f t="shared" si="43"/>
        <v>36</v>
      </c>
      <c r="AV70" s="19">
        <f t="shared" si="43"/>
        <v>12</v>
      </c>
      <c r="AW70" s="19">
        <f t="shared" si="43"/>
        <v>1134</v>
      </c>
      <c r="AX70" s="19">
        <f t="shared" si="43"/>
        <v>0</v>
      </c>
      <c r="AY70" s="95">
        <v>0</v>
      </c>
      <c r="AZ70" s="95">
        <v>0</v>
      </c>
      <c r="BA70" s="95">
        <v>0</v>
      </c>
      <c r="BB70" s="95">
        <v>0</v>
      </c>
      <c r="BC70" s="95">
        <v>0</v>
      </c>
      <c r="BD70" s="95">
        <v>0</v>
      </c>
      <c r="BE70" s="95">
        <v>0</v>
      </c>
      <c r="BF70" s="96">
        <v>0</v>
      </c>
      <c r="BG70" s="64">
        <f>V70+AW70</f>
        <v>2025</v>
      </c>
    </row>
    <row r="71" spans="5:59" ht="15">
      <c r="E71" s="14"/>
      <c r="F71" s="14"/>
      <c r="G71" s="14"/>
      <c r="H71" s="15"/>
      <c r="I71" s="15"/>
      <c r="J71" s="15"/>
      <c r="K71" s="15"/>
      <c r="L71" s="15"/>
      <c r="M71" s="31"/>
      <c r="N71" s="15"/>
      <c r="O71" s="15"/>
      <c r="R71" s="31"/>
      <c r="S71" s="31"/>
      <c r="T71" s="31"/>
      <c r="U71" s="32"/>
      <c r="V71" s="9"/>
      <c r="AT71" s="13"/>
      <c r="AU71" s="13"/>
      <c r="AV71" s="13"/>
      <c r="BG71"/>
    </row>
    <row r="72" spans="5:59" ht="15">
      <c r="E72" s="16"/>
      <c r="F72" s="16"/>
      <c r="G72" s="16"/>
      <c r="H72" s="16"/>
      <c r="I72" s="16"/>
      <c r="J72" s="16"/>
      <c r="K72" s="16"/>
      <c r="L72" s="16"/>
      <c r="M72" s="32"/>
      <c r="N72" s="16"/>
      <c r="O72" s="16"/>
      <c r="R72" s="32"/>
      <c r="S72" s="32"/>
      <c r="T72" s="16"/>
      <c r="U72" s="32"/>
      <c r="AB72" s="13"/>
      <c r="AT72" s="13"/>
      <c r="AU72" s="13"/>
      <c r="AV72" s="13"/>
      <c r="BG72"/>
    </row>
    <row r="73" ht="15">
      <c r="BG73"/>
    </row>
    <row r="74" spans="40:59" ht="15">
      <c r="AN74" s="7"/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  <row r="629" ht="15">
      <c r="BG629"/>
    </row>
    <row r="630" ht="15">
      <c r="BG630"/>
    </row>
    <row r="631" ht="15">
      <c r="BG631"/>
    </row>
    <row r="632" ht="15">
      <c r="BG632"/>
    </row>
    <row r="633" ht="15">
      <c r="BG633"/>
    </row>
    <row r="634" ht="15">
      <c r="BG634"/>
    </row>
    <row r="635" ht="15">
      <c r="BG635"/>
    </row>
  </sheetData>
  <sheetProtection/>
  <mergeCells count="57">
    <mergeCell ref="B49:B50"/>
    <mergeCell ref="C49:C50"/>
    <mergeCell ref="B57:B58"/>
    <mergeCell ref="C2:C6"/>
    <mergeCell ref="C17:C18"/>
    <mergeCell ref="C29:C30"/>
    <mergeCell ref="C55:C56"/>
    <mergeCell ref="B31:B32"/>
    <mergeCell ref="C31:C32"/>
    <mergeCell ref="B51:B52"/>
    <mergeCell ref="C51:C52"/>
    <mergeCell ref="D2:D6"/>
    <mergeCell ref="B2:B6"/>
    <mergeCell ref="A67:A70"/>
    <mergeCell ref="B67:D67"/>
    <mergeCell ref="C23:C24"/>
    <mergeCell ref="B23:B24"/>
    <mergeCell ref="B69:D69"/>
    <mergeCell ref="B70:D70"/>
    <mergeCell ref="C65:C66"/>
    <mergeCell ref="C43:C44"/>
    <mergeCell ref="B43:B44"/>
    <mergeCell ref="B33:B34"/>
    <mergeCell ref="A1:BG1"/>
    <mergeCell ref="A2:A6"/>
    <mergeCell ref="C19:C20"/>
    <mergeCell ref="B19:B20"/>
    <mergeCell ref="A19:A50"/>
    <mergeCell ref="E5:BG5"/>
    <mergeCell ref="E3:BG3"/>
    <mergeCell ref="C37:C38"/>
    <mergeCell ref="C27:C28"/>
    <mergeCell ref="C35:C36"/>
    <mergeCell ref="B17:B18"/>
    <mergeCell ref="C21:C22"/>
    <mergeCell ref="B27:B28"/>
    <mergeCell ref="B21:B22"/>
    <mergeCell ref="B41:B42"/>
    <mergeCell ref="C7:C8"/>
    <mergeCell ref="B11:B12"/>
    <mergeCell ref="B13:B14"/>
    <mergeCell ref="B15:B16"/>
    <mergeCell ref="C9:C10"/>
    <mergeCell ref="B35:B36"/>
    <mergeCell ref="B9:B10"/>
    <mergeCell ref="C11:C12"/>
    <mergeCell ref="B29:B30"/>
    <mergeCell ref="C61:C62"/>
    <mergeCell ref="B25:B26"/>
    <mergeCell ref="C25:C26"/>
    <mergeCell ref="C39:C40"/>
    <mergeCell ref="B39:B40"/>
    <mergeCell ref="B37:B38"/>
    <mergeCell ref="C59:C60"/>
    <mergeCell ref="C57:C58"/>
    <mergeCell ref="C33:C34"/>
    <mergeCell ref="C53:C54"/>
  </mergeCell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landscape" paperSize="9" scale="4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28"/>
  <sheetViews>
    <sheetView tabSelected="1" zoomScale="95" zoomScaleNormal="95" zoomScaleSheetLayoutView="51" zoomScalePageLayoutView="0" workbookViewId="0" topLeftCell="A57">
      <pane xSplit="4" topLeftCell="E1" activePane="topRight" state="frozen"/>
      <selection pane="topLeft" activeCell="A1" sqref="A1"/>
      <selection pane="topRight" activeCell="AM11" sqref="AM11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9.140625" style="0" customWidth="1"/>
    <col min="5" max="10" width="3.421875" style="0" customWidth="1" outlineLevel="1"/>
    <col min="11" max="11" width="3.28125" style="0" customWidth="1" outlineLevel="1"/>
    <col min="12" max="21" width="3.421875" style="0" customWidth="1" outlineLevel="1"/>
    <col min="22" max="22" width="6.28125" style="0" customWidth="1"/>
    <col min="23" max="23" width="3.140625" style="0" customWidth="1"/>
    <col min="24" max="24" width="2.7109375" style="0" customWidth="1"/>
    <col min="25" max="25" width="3.421875" style="0" customWidth="1"/>
    <col min="26" max="48" width="3.4218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1:59" ht="28.5" customHeight="1">
      <c r="A1" s="739" t="s">
        <v>206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  <c r="BF1" s="739"/>
      <c r="BG1" s="739"/>
    </row>
    <row r="2" spans="1:59" ht="15.75" customHeight="1" thickBo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770"/>
      <c r="AS2" s="770"/>
      <c r="AT2" s="770"/>
      <c r="AU2" s="770"/>
      <c r="AV2" s="770"/>
      <c r="AW2" s="770"/>
      <c r="AX2" s="770"/>
      <c r="AY2" s="770"/>
      <c r="AZ2" s="770"/>
      <c r="BA2" s="770"/>
      <c r="BB2" s="770"/>
      <c r="BC2" s="770"/>
      <c r="BD2" s="770"/>
      <c r="BE2" s="770"/>
      <c r="BF2" s="770"/>
      <c r="BG2" s="770"/>
    </row>
    <row r="3" spans="1:59" ht="103.5" customHeight="1" thickBot="1">
      <c r="A3" s="740" t="s">
        <v>30</v>
      </c>
      <c r="B3" s="740" t="s">
        <v>0</v>
      </c>
      <c r="C3" s="762" t="s">
        <v>1</v>
      </c>
      <c r="D3" s="747" t="s">
        <v>2</v>
      </c>
      <c r="E3" s="625" t="s">
        <v>207</v>
      </c>
      <c r="F3" s="291" t="s">
        <v>208</v>
      </c>
      <c r="G3" s="37" t="s">
        <v>209</v>
      </c>
      <c r="H3" s="36" t="s">
        <v>168</v>
      </c>
      <c r="I3" s="35" t="s">
        <v>210</v>
      </c>
      <c r="J3" s="35" t="s">
        <v>211</v>
      </c>
      <c r="K3" s="35" t="s">
        <v>212</v>
      </c>
      <c r="L3" s="35" t="s">
        <v>213</v>
      </c>
      <c r="M3" s="35" t="s">
        <v>214</v>
      </c>
      <c r="N3" s="35" t="s">
        <v>215</v>
      </c>
      <c r="O3" s="35" t="s">
        <v>216</v>
      </c>
      <c r="P3" s="35" t="s">
        <v>217</v>
      </c>
      <c r="Q3" s="36" t="s">
        <v>218</v>
      </c>
      <c r="R3" s="37" t="s">
        <v>219</v>
      </c>
      <c r="S3" s="37" t="s">
        <v>220</v>
      </c>
      <c r="T3" s="37" t="s">
        <v>221</v>
      </c>
      <c r="U3" s="292" t="s">
        <v>222</v>
      </c>
      <c r="V3" s="57" t="s">
        <v>178</v>
      </c>
      <c r="W3" s="175" t="s">
        <v>179</v>
      </c>
      <c r="X3" s="80" t="s">
        <v>180</v>
      </c>
      <c r="Y3" s="35" t="s">
        <v>223</v>
      </c>
      <c r="Z3" s="35" t="s">
        <v>224</v>
      </c>
      <c r="AA3" s="36" t="s">
        <v>225</v>
      </c>
      <c r="AB3" s="37" t="s">
        <v>226</v>
      </c>
      <c r="AC3" s="37" t="s">
        <v>227</v>
      </c>
      <c r="AD3" s="37" t="s">
        <v>228</v>
      </c>
      <c r="AE3" s="36" t="s">
        <v>229</v>
      </c>
      <c r="AF3" s="35" t="s">
        <v>230</v>
      </c>
      <c r="AG3" s="35" t="s">
        <v>231</v>
      </c>
      <c r="AH3" s="35" t="s">
        <v>232</v>
      </c>
      <c r="AI3" s="36" t="s">
        <v>233</v>
      </c>
      <c r="AJ3" s="35" t="s">
        <v>234</v>
      </c>
      <c r="AK3" s="35" t="s">
        <v>235</v>
      </c>
      <c r="AL3" s="35" t="s">
        <v>236</v>
      </c>
      <c r="AM3" s="36" t="s">
        <v>237</v>
      </c>
      <c r="AN3" s="35" t="s">
        <v>238</v>
      </c>
      <c r="AO3" s="35" t="s">
        <v>239</v>
      </c>
      <c r="AP3" s="35" t="s">
        <v>240</v>
      </c>
      <c r="AQ3" s="35" t="s">
        <v>241</v>
      </c>
      <c r="AR3" s="36" t="s">
        <v>242</v>
      </c>
      <c r="AS3" s="36" t="s">
        <v>243</v>
      </c>
      <c r="AT3" s="35" t="s">
        <v>244</v>
      </c>
      <c r="AU3" s="38" t="s">
        <v>245</v>
      </c>
      <c r="AV3" s="56" t="s">
        <v>246</v>
      </c>
      <c r="AW3" s="57" t="s">
        <v>178</v>
      </c>
      <c r="AX3" s="293" t="s">
        <v>52</v>
      </c>
      <c r="AY3" s="35" t="s">
        <v>53</v>
      </c>
      <c r="AZ3" s="35" t="s">
        <v>54</v>
      </c>
      <c r="BA3" s="35" t="s">
        <v>55</v>
      </c>
      <c r="BB3" s="35" t="s">
        <v>56</v>
      </c>
      <c r="BC3" s="35" t="s">
        <v>57</v>
      </c>
      <c r="BD3" s="35" t="s">
        <v>58</v>
      </c>
      <c r="BE3" s="35" t="s">
        <v>59</v>
      </c>
      <c r="BF3" s="56" t="s">
        <v>60</v>
      </c>
      <c r="BG3" s="5" t="s">
        <v>3</v>
      </c>
    </row>
    <row r="4" spans="1:59" ht="15.75" thickBot="1">
      <c r="A4" s="741"/>
      <c r="B4" s="741"/>
      <c r="C4" s="763"/>
      <c r="D4" s="748"/>
      <c r="E4" s="656" t="s">
        <v>4</v>
      </c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7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656"/>
      <c r="AQ4" s="656"/>
      <c r="AR4" s="656"/>
      <c r="AS4" s="656"/>
      <c r="AT4" s="656"/>
      <c r="AU4" s="656"/>
      <c r="AV4" s="656"/>
      <c r="AW4" s="656"/>
      <c r="AX4" s="656"/>
      <c r="AY4" s="656"/>
      <c r="AZ4" s="656"/>
      <c r="BA4" s="656"/>
      <c r="BB4" s="656"/>
      <c r="BC4" s="656"/>
      <c r="BD4" s="656"/>
      <c r="BE4" s="656"/>
      <c r="BF4" s="656"/>
      <c r="BG4" s="658"/>
    </row>
    <row r="5" spans="1:59" ht="15.75" thickBot="1">
      <c r="A5" s="741"/>
      <c r="B5" s="741"/>
      <c r="C5" s="763"/>
      <c r="D5" s="748"/>
      <c r="E5" s="461">
        <v>36</v>
      </c>
      <c r="F5" s="330">
        <v>37</v>
      </c>
      <c r="G5" s="330">
        <v>38</v>
      </c>
      <c r="H5" s="330">
        <v>39</v>
      </c>
      <c r="I5" s="330">
        <v>40</v>
      </c>
      <c r="J5" s="330">
        <v>41</v>
      </c>
      <c r="K5" s="330">
        <v>42</v>
      </c>
      <c r="L5" s="330">
        <v>43</v>
      </c>
      <c r="M5" s="330">
        <v>44</v>
      </c>
      <c r="N5" s="330">
        <v>45</v>
      </c>
      <c r="O5" s="330">
        <v>46</v>
      </c>
      <c r="P5" s="330">
        <v>47</v>
      </c>
      <c r="Q5" s="330">
        <v>48</v>
      </c>
      <c r="R5" s="330">
        <v>49</v>
      </c>
      <c r="S5" s="330">
        <v>50</v>
      </c>
      <c r="T5" s="331">
        <v>51</v>
      </c>
      <c r="U5" s="331">
        <v>52</v>
      </c>
      <c r="V5" s="332"/>
      <c r="W5" s="333">
        <v>1</v>
      </c>
      <c r="X5" s="334">
        <v>2</v>
      </c>
      <c r="Y5" s="330">
        <v>3</v>
      </c>
      <c r="Z5" s="330">
        <v>4</v>
      </c>
      <c r="AA5" s="330">
        <v>5</v>
      </c>
      <c r="AB5" s="330">
        <v>6</v>
      </c>
      <c r="AC5" s="330">
        <v>7</v>
      </c>
      <c r="AD5" s="330">
        <v>8</v>
      </c>
      <c r="AE5" s="330">
        <v>9</v>
      </c>
      <c r="AF5" s="330">
        <v>10</v>
      </c>
      <c r="AG5" s="330">
        <v>11</v>
      </c>
      <c r="AH5" s="330">
        <v>12</v>
      </c>
      <c r="AI5" s="330">
        <v>13</v>
      </c>
      <c r="AJ5" s="330">
        <v>14</v>
      </c>
      <c r="AK5" s="330">
        <v>15</v>
      </c>
      <c r="AL5" s="330">
        <v>16</v>
      </c>
      <c r="AM5" s="330">
        <v>17</v>
      </c>
      <c r="AN5" s="330">
        <v>18</v>
      </c>
      <c r="AO5" s="330">
        <v>19</v>
      </c>
      <c r="AP5" s="330">
        <v>20</v>
      </c>
      <c r="AQ5" s="330">
        <v>21</v>
      </c>
      <c r="AR5" s="330">
        <v>22</v>
      </c>
      <c r="AS5" s="330">
        <v>23</v>
      </c>
      <c r="AT5" s="330">
        <v>24</v>
      </c>
      <c r="AU5" s="335">
        <v>25</v>
      </c>
      <c r="AV5" s="335">
        <v>26</v>
      </c>
      <c r="AW5" s="332"/>
      <c r="AX5" s="336">
        <v>27</v>
      </c>
      <c r="AY5" s="336">
        <v>28</v>
      </c>
      <c r="AZ5" s="336">
        <v>29</v>
      </c>
      <c r="BA5" s="336">
        <v>30</v>
      </c>
      <c r="BB5" s="336">
        <v>31</v>
      </c>
      <c r="BC5" s="336">
        <v>32</v>
      </c>
      <c r="BD5" s="336">
        <v>33</v>
      </c>
      <c r="BE5" s="336">
        <v>34</v>
      </c>
      <c r="BF5" s="336">
        <v>35</v>
      </c>
      <c r="BG5" s="337"/>
    </row>
    <row r="6" spans="1:59" ht="15.75" thickBot="1">
      <c r="A6" s="741"/>
      <c r="B6" s="741"/>
      <c r="C6" s="763"/>
      <c r="D6" s="748"/>
      <c r="E6" s="656" t="s">
        <v>5</v>
      </c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9"/>
    </row>
    <row r="7" spans="1:59" ht="17.25" thickBot="1">
      <c r="A7" s="742"/>
      <c r="B7" s="742"/>
      <c r="C7" s="764"/>
      <c r="D7" s="771"/>
      <c r="E7" s="462">
        <v>1</v>
      </c>
      <c r="F7" s="463">
        <v>2</v>
      </c>
      <c r="G7" s="463">
        <v>3</v>
      </c>
      <c r="H7" s="463">
        <v>4</v>
      </c>
      <c r="I7" s="464">
        <v>5</v>
      </c>
      <c r="J7" s="464">
        <v>6</v>
      </c>
      <c r="K7" s="463">
        <v>7</v>
      </c>
      <c r="L7" s="463">
        <v>8</v>
      </c>
      <c r="M7" s="463">
        <v>9</v>
      </c>
      <c r="N7" s="463">
        <v>10</v>
      </c>
      <c r="O7" s="463">
        <v>11</v>
      </c>
      <c r="P7" s="463">
        <v>12</v>
      </c>
      <c r="Q7" s="463">
        <v>13</v>
      </c>
      <c r="R7" s="463">
        <v>14</v>
      </c>
      <c r="S7" s="463">
        <v>15</v>
      </c>
      <c r="T7" s="463">
        <v>16</v>
      </c>
      <c r="U7" s="465">
        <v>17</v>
      </c>
      <c r="V7" s="466" t="s">
        <v>111</v>
      </c>
      <c r="W7" s="467">
        <v>18</v>
      </c>
      <c r="X7" s="468">
        <v>19</v>
      </c>
      <c r="Y7" s="469">
        <v>20</v>
      </c>
      <c r="Z7" s="470">
        <v>21</v>
      </c>
      <c r="AA7" s="469">
        <v>22</v>
      </c>
      <c r="AB7" s="470">
        <v>23</v>
      </c>
      <c r="AC7" s="470">
        <v>24</v>
      </c>
      <c r="AD7" s="470">
        <v>25</v>
      </c>
      <c r="AE7" s="470">
        <v>26</v>
      </c>
      <c r="AF7" s="470">
        <v>27</v>
      </c>
      <c r="AG7" s="470">
        <v>28</v>
      </c>
      <c r="AH7" s="470">
        <v>29</v>
      </c>
      <c r="AI7" s="470">
        <v>30</v>
      </c>
      <c r="AJ7" s="470">
        <v>31</v>
      </c>
      <c r="AK7" s="470">
        <v>32</v>
      </c>
      <c r="AL7" s="470">
        <v>33</v>
      </c>
      <c r="AM7" s="470">
        <v>34</v>
      </c>
      <c r="AN7" s="470">
        <v>35</v>
      </c>
      <c r="AO7" s="470">
        <v>36</v>
      </c>
      <c r="AP7" s="470">
        <v>37</v>
      </c>
      <c r="AQ7" s="470">
        <v>38</v>
      </c>
      <c r="AR7" s="470">
        <v>39</v>
      </c>
      <c r="AS7" s="470">
        <v>40</v>
      </c>
      <c r="AT7" s="470">
        <v>41</v>
      </c>
      <c r="AU7" s="470">
        <v>42</v>
      </c>
      <c r="AV7" s="471">
        <v>43</v>
      </c>
      <c r="AW7" s="472" t="s">
        <v>112</v>
      </c>
      <c r="AX7" s="462">
        <v>44</v>
      </c>
      <c r="AY7" s="463">
        <v>45</v>
      </c>
      <c r="AZ7" s="463">
        <v>46</v>
      </c>
      <c r="BA7" s="463">
        <v>47</v>
      </c>
      <c r="BB7" s="463">
        <v>48</v>
      </c>
      <c r="BC7" s="463">
        <v>49</v>
      </c>
      <c r="BD7" s="463">
        <v>50</v>
      </c>
      <c r="BE7" s="463">
        <v>51</v>
      </c>
      <c r="BF7" s="463">
        <v>52</v>
      </c>
      <c r="BG7" s="473"/>
    </row>
    <row r="8" spans="1:59" ht="15">
      <c r="A8" s="8"/>
      <c r="B8" s="347" t="s">
        <v>61</v>
      </c>
      <c r="C8" s="716" t="s">
        <v>62</v>
      </c>
      <c r="D8" s="474" t="s">
        <v>28</v>
      </c>
      <c r="E8" s="173">
        <f>E10+E12+E14+E16</f>
        <v>8</v>
      </c>
      <c r="F8" s="122">
        <f aca="true" t="shared" si="0" ref="F8:U9">F10+F12+F14+F16</f>
        <v>8</v>
      </c>
      <c r="G8" s="122">
        <f t="shared" si="0"/>
        <v>8</v>
      </c>
      <c r="H8" s="122">
        <f t="shared" si="0"/>
        <v>8</v>
      </c>
      <c r="I8" s="122">
        <f t="shared" si="0"/>
        <v>8</v>
      </c>
      <c r="J8" s="122">
        <f t="shared" si="0"/>
        <v>8</v>
      </c>
      <c r="K8" s="122">
        <f t="shared" si="0"/>
        <v>8</v>
      </c>
      <c r="L8" s="122">
        <f t="shared" si="0"/>
        <v>8</v>
      </c>
      <c r="M8" s="122">
        <f t="shared" si="0"/>
        <v>8</v>
      </c>
      <c r="N8" s="122">
        <f t="shared" si="0"/>
        <v>8</v>
      </c>
      <c r="O8" s="122">
        <f t="shared" si="0"/>
        <v>8</v>
      </c>
      <c r="P8" s="122">
        <f t="shared" si="0"/>
        <v>8</v>
      </c>
      <c r="Q8" s="122">
        <f t="shared" si="0"/>
        <v>8</v>
      </c>
      <c r="R8" s="122">
        <f t="shared" si="0"/>
        <v>8</v>
      </c>
      <c r="S8" s="122">
        <f t="shared" si="0"/>
        <v>4</v>
      </c>
      <c r="T8" s="122">
        <f t="shared" si="0"/>
        <v>4</v>
      </c>
      <c r="U8" s="122">
        <f t="shared" si="0"/>
        <v>0</v>
      </c>
      <c r="V8" s="122">
        <f aca="true" t="shared" si="1" ref="V8:V17">SUM(E8:U8)</f>
        <v>120</v>
      </c>
      <c r="W8" s="113"/>
      <c r="X8" s="180"/>
      <c r="Y8" s="122">
        <f aca="true" t="shared" si="2" ref="Y8:AW9">Y10+Y12+Y16</f>
        <v>4</v>
      </c>
      <c r="Z8" s="122">
        <f t="shared" si="2"/>
        <v>4</v>
      </c>
      <c r="AA8" s="122">
        <f t="shared" si="2"/>
        <v>4</v>
      </c>
      <c r="AB8" s="122">
        <f t="shared" si="2"/>
        <v>4</v>
      </c>
      <c r="AC8" s="122">
        <f t="shared" si="2"/>
        <v>6</v>
      </c>
      <c r="AD8" s="122">
        <f t="shared" si="2"/>
        <v>6</v>
      </c>
      <c r="AE8" s="122">
        <f t="shared" si="2"/>
        <v>6</v>
      </c>
      <c r="AF8" s="122">
        <f t="shared" si="2"/>
        <v>8</v>
      </c>
      <c r="AG8" s="122">
        <f t="shared" si="2"/>
        <v>8</v>
      </c>
      <c r="AH8" s="122">
        <f t="shared" si="2"/>
        <v>6</v>
      </c>
      <c r="AI8" s="122">
        <f t="shared" si="2"/>
        <v>6</v>
      </c>
      <c r="AJ8" s="122">
        <f t="shared" si="2"/>
        <v>0</v>
      </c>
      <c r="AK8" s="122">
        <f t="shared" si="2"/>
        <v>0</v>
      </c>
      <c r="AL8" s="122">
        <f t="shared" si="2"/>
        <v>0</v>
      </c>
      <c r="AM8" s="122">
        <v>0</v>
      </c>
      <c r="AN8" s="122">
        <v>0</v>
      </c>
      <c r="AO8" s="122">
        <v>0</v>
      </c>
      <c r="AP8" s="122">
        <v>0</v>
      </c>
      <c r="AQ8" s="122">
        <v>0</v>
      </c>
      <c r="AR8" s="122">
        <v>0</v>
      </c>
      <c r="AS8" s="122">
        <v>0</v>
      </c>
      <c r="AT8" s="122">
        <v>0</v>
      </c>
      <c r="AU8" s="122">
        <v>0</v>
      </c>
      <c r="AV8" s="122">
        <v>0</v>
      </c>
      <c r="AW8" s="122">
        <f t="shared" si="2"/>
        <v>62</v>
      </c>
      <c r="AX8" s="475" t="s">
        <v>113</v>
      </c>
      <c r="AY8" s="476" t="s">
        <v>113</v>
      </c>
      <c r="AZ8" s="476" t="s">
        <v>113</v>
      </c>
      <c r="BA8" s="476" t="s">
        <v>113</v>
      </c>
      <c r="BB8" s="476" t="s">
        <v>113</v>
      </c>
      <c r="BC8" s="476" t="s">
        <v>113</v>
      </c>
      <c r="BD8" s="476" t="s">
        <v>113</v>
      </c>
      <c r="BE8" s="476" t="s">
        <v>113</v>
      </c>
      <c r="BF8" s="477" t="s">
        <v>113</v>
      </c>
      <c r="BG8" s="122">
        <f>BG10+BG12+BG16</f>
        <v>150</v>
      </c>
    </row>
    <row r="9" spans="1:59" ht="12" customHeight="1" thickBot="1">
      <c r="A9" s="8"/>
      <c r="B9" s="121"/>
      <c r="C9" s="717"/>
      <c r="D9" s="478" t="s">
        <v>29</v>
      </c>
      <c r="E9" s="174">
        <f>E11+E13+E15+E17</f>
        <v>4</v>
      </c>
      <c r="F9" s="124">
        <f t="shared" si="0"/>
        <v>4</v>
      </c>
      <c r="G9" s="124">
        <f t="shared" si="0"/>
        <v>4</v>
      </c>
      <c r="H9" s="124">
        <f t="shared" si="0"/>
        <v>4</v>
      </c>
      <c r="I9" s="124">
        <f t="shared" si="0"/>
        <v>4</v>
      </c>
      <c r="J9" s="124">
        <f t="shared" si="0"/>
        <v>4</v>
      </c>
      <c r="K9" s="124">
        <f t="shared" si="0"/>
        <v>4</v>
      </c>
      <c r="L9" s="124">
        <f t="shared" si="0"/>
        <v>5</v>
      </c>
      <c r="M9" s="124">
        <f t="shared" si="0"/>
        <v>4</v>
      </c>
      <c r="N9" s="124">
        <f t="shared" si="0"/>
        <v>5</v>
      </c>
      <c r="O9" s="124">
        <f t="shared" si="0"/>
        <v>4</v>
      </c>
      <c r="P9" s="124">
        <f t="shared" si="0"/>
        <v>4</v>
      </c>
      <c r="Q9" s="124">
        <f t="shared" si="0"/>
        <v>6</v>
      </c>
      <c r="R9" s="124">
        <f t="shared" si="0"/>
        <v>6</v>
      </c>
      <c r="S9" s="124">
        <f t="shared" si="0"/>
        <v>2</v>
      </c>
      <c r="T9" s="124">
        <f t="shared" si="0"/>
        <v>2</v>
      </c>
      <c r="U9" s="124">
        <f t="shared" si="0"/>
        <v>0</v>
      </c>
      <c r="V9" s="124">
        <f t="shared" si="1"/>
        <v>66</v>
      </c>
      <c r="W9" s="114"/>
      <c r="X9" s="183"/>
      <c r="Y9" s="124">
        <f t="shared" si="2"/>
        <v>2</v>
      </c>
      <c r="Z9" s="124">
        <f t="shared" si="2"/>
        <v>2</v>
      </c>
      <c r="AA9" s="124">
        <f t="shared" si="2"/>
        <v>2</v>
      </c>
      <c r="AB9" s="124">
        <f t="shared" si="2"/>
        <v>2</v>
      </c>
      <c r="AC9" s="124">
        <f t="shared" si="2"/>
        <v>5</v>
      </c>
      <c r="AD9" s="124">
        <f t="shared" si="2"/>
        <v>4</v>
      </c>
      <c r="AE9" s="124">
        <f t="shared" si="2"/>
        <v>4</v>
      </c>
      <c r="AF9" s="124">
        <f t="shared" si="2"/>
        <v>4</v>
      </c>
      <c r="AG9" s="124">
        <f t="shared" si="2"/>
        <v>4</v>
      </c>
      <c r="AH9" s="124">
        <f t="shared" si="2"/>
        <v>2</v>
      </c>
      <c r="AI9" s="124">
        <f t="shared" si="2"/>
        <v>2</v>
      </c>
      <c r="AJ9" s="124">
        <f t="shared" si="2"/>
        <v>0</v>
      </c>
      <c r="AK9" s="124">
        <f t="shared" si="2"/>
        <v>0</v>
      </c>
      <c r="AL9" s="124">
        <f t="shared" si="2"/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f t="shared" si="2"/>
        <v>33</v>
      </c>
      <c r="AX9" s="475" t="s">
        <v>113</v>
      </c>
      <c r="AY9" s="476" t="s">
        <v>113</v>
      </c>
      <c r="AZ9" s="476" t="s">
        <v>113</v>
      </c>
      <c r="BA9" s="476" t="s">
        <v>113</v>
      </c>
      <c r="BB9" s="476" t="s">
        <v>113</v>
      </c>
      <c r="BC9" s="476" t="s">
        <v>113</v>
      </c>
      <c r="BD9" s="476" t="s">
        <v>113</v>
      </c>
      <c r="BE9" s="476" t="s">
        <v>113</v>
      </c>
      <c r="BF9" s="477" t="s">
        <v>113</v>
      </c>
      <c r="BG9" s="124">
        <f>BG11+BG13+BG17</f>
        <v>83</v>
      </c>
    </row>
    <row r="10" spans="1:59" ht="14.25" customHeight="1" thickBot="1">
      <c r="A10" s="8"/>
      <c r="B10" s="718" t="s">
        <v>65</v>
      </c>
      <c r="C10" s="119" t="s">
        <v>10</v>
      </c>
      <c r="D10" s="4" t="s">
        <v>28</v>
      </c>
      <c r="E10" s="86">
        <v>2</v>
      </c>
      <c r="F10" s="87">
        <v>2</v>
      </c>
      <c r="G10" s="88">
        <v>2</v>
      </c>
      <c r="H10" s="87">
        <v>2</v>
      </c>
      <c r="I10" s="87">
        <v>2</v>
      </c>
      <c r="J10" s="87">
        <v>2</v>
      </c>
      <c r="K10" s="87">
        <v>2</v>
      </c>
      <c r="L10" s="87">
        <v>2</v>
      </c>
      <c r="M10" s="87">
        <v>2</v>
      </c>
      <c r="N10" s="87">
        <v>2</v>
      </c>
      <c r="O10" s="87">
        <v>2</v>
      </c>
      <c r="P10" s="87">
        <v>2</v>
      </c>
      <c r="Q10" s="87">
        <v>2</v>
      </c>
      <c r="R10" s="87">
        <v>2</v>
      </c>
      <c r="S10" s="87"/>
      <c r="T10" s="87"/>
      <c r="U10" s="87"/>
      <c r="V10" s="122">
        <f t="shared" si="1"/>
        <v>28</v>
      </c>
      <c r="W10" s="186"/>
      <c r="X10" s="187"/>
      <c r="Y10" s="86">
        <v>2</v>
      </c>
      <c r="Z10" s="208">
        <v>2</v>
      </c>
      <c r="AA10" s="208">
        <v>2</v>
      </c>
      <c r="AB10" s="208">
        <v>2</v>
      </c>
      <c r="AC10" s="208">
        <v>2</v>
      </c>
      <c r="AD10" s="208">
        <v>2</v>
      </c>
      <c r="AE10" s="208">
        <v>2</v>
      </c>
      <c r="AF10" s="208">
        <v>4</v>
      </c>
      <c r="AG10" s="208">
        <v>4</v>
      </c>
      <c r="AH10" s="208">
        <v>4</v>
      </c>
      <c r="AI10" s="479">
        <v>4</v>
      </c>
      <c r="AJ10" s="479"/>
      <c r="AK10" s="480"/>
      <c r="AL10" s="480"/>
      <c r="AM10" s="481" t="s">
        <v>114</v>
      </c>
      <c r="AN10" s="481" t="s">
        <v>114</v>
      </c>
      <c r="AO10" s="481" t="s">
        <v>114</v>
      </c>
      <c r="AP10" s="481" t="s">
        <v>114</v>
      </c>
      <c r="AQ10" s="482" t="s">
        <v>115</v>
      </c>
      <c r="AR10" s="482" t="s">
        <v>115</v>
      </c>
      <c r="AS10" s="482" t="s">
        <v>115</v>
      </c>
      <c r="AT10" s="482" t="s">
        <v>115</v>
      </c>
      <c r="AU10" s="483" t="s">
        <v>116</v>
      </c>
      <c r="AV10" s="483" t="s">
        <v>116</v>
      </c>
      <c r="AW10" s="219">
        <f aca="true" t="shared" si="3" ref="AW10:AW17">SUM(Y10:AV10)</f>
        <v>30</v>
      </c>
      <c r="AX10" s="86" t="s">
        <v>113</v>
      </c>
      <c r="AY10" s="87" t="s">
        <v>113</v>
      </c>
      <c r="AZ10" s="87" t="s">
        <v>113</v>
      </c>
      <c r="BA10" s="87" t="s">
        <v>113</v>
      </c>
      <c r="BB10" s="87" t="s">
        <v>113</v>
      </c>
      <c r="BC10" s="87" t="s">
        <v>113</v>
      </c>
      <c r="BD10" s="87" t="s">
        <v>113</v>
      </c>
      <c r="BE10" s="87" t="s">
        <v>113</v>
      </c>
      <c r="BF10" s="88" t="s">
        <v>113</v>
      </c>
      <c r="BG10" s="63">
        <f>V10+AW10</f>
        <v>58</v>
      </c>
    </row>
    <row r="11" spans="1:59" ht="15.75" customHeight="1" thickBot="1">
      <c r="A11" s="8"/>
      <c r="B11" s="719"/>
      <c r="C11" s="119"/>
      <c r="D11" s="4" t="s">
        <v>29</v>
      </c>
      <c r="E11" s="29"/>
      <c r="F11" s="1"/>
      <c r="G11" s="21"/>
      <c r="H11" s="1"/>
      <c r="I11" s="1"/>
      <c r="J11" s="1"/>
      <c r="K11" s="1"/>
      <c r="L11" s="1">
        <v>1</v>
      </c>
      <c r="M11" s="1"/>
      <c r="N11" s="1">
        <v>1</v>
      </c>
      <c r="O11" s="1"/>
      <c r="P11" s="1"/>
      <c r="Q11" s="1">
        <v>2</v>
      </c>
      <c r="R11" s="1">
        <v>2</v>
      </c>
      <c r="S11" s="1"/>
      <c r="T11" s="1"/>
      <c r="U11" s="1"/>
      <c r="V11" s="122">
        <f t="shared" si="1"/>
        <v>6</v>
      </c>
      <c r="W11" s="186"/>
      <c r="X11" s="187"/>
      <c r="Y11" s="17"/>
      <c r="Z11" s="11"/>
      <c r="AA11" s="11"/>
      <c r="AB11" s="11"/>
      <c r="AC11" s="11">
        <v>1</v>
      </c>
      <c r="AD11" s="11"/>
      <c r="AE11" s="11"/>
      <c r="AF11" s="11"/>
      <c r="AG11" s="11"/>
      <c r="AH11" s="11"/>
      <c r="AI11" s="479"/>
      <c r="AJ11" s="479"/>
      <c r="AK11" s="480"/>
      <c r="AL11" s="480"/>
      <c r="AM11" s="481" t="s">
        <v>114</v>
      </c>
      <c r="AN11" s="481" t="s">
        <v>114</v>
      </c>
      <c r="AO11" s="481" t="s">
        <v>114</v>
      </c>
      <c r="AP11" s="481" t="s">
        <v>114</v>
      </c>
      <c r="AQ11" s="482" t="s">
        <v>115</v>
      </c>
      <c r="AR11" s="482" t="s">
        <v>115</v>
      </c>
      <c r="AS11" s="482" t="s">
        <v>115</v>
      </c>
      <c r="AT11" s="482" t="s">
        <v>115</v>
      </c>
      <c r="AU11" s="483" t="s">
        <v>116</v>
      </c>
      <c r="AV11" s="483" t="s">
        <v>116</v>
      </c>
      <c r="AW11" s="60">
        <f t="shared" si="3"/>
        <v>1</v>
      </c>
      <c r="AX11" s="86" t="s">
        <v>113</v>
      </c>
      <c r="AY11" s="87" t="s">
        <v>113</v>
      </c>
      <c r="AZ11" s="87" t="s">
        <v>113</v>
      </c>
      <c r="BA11" s="87" t="s">
        <v>113</v>
      </c>
      <c r="BB11" s="87" t="s">
        <v>113</v>
      </c>
      <c r="BC11" s="87" t="s">
        <v>113</v>
      </c>
      <c r="BD11" s="87" t="s">
        <v>113</v>
      </c>
      <c r="BE11" s="87" t="s">
        <v>113</v>
      </c>
      <c r="BF11" s="88" t="s">
        <v>113</v>
      </c>
      <c r="BG11" s="62">
        <f>V11+AW11</f>
        <v>7</v>
      </c>
    </row>
    <row r="12" spans="1:59" ht="15.75" customHeight="1" thickBot="1">
      <c r="A12" s="8"/>
      <c r="B12" s="718" t="s">
        <v>11</v>
      </c>
      <c r="C12" s="129" t="s">
        <v>7</v>
      </c>
      <c r="D12" s="484" t="s">
        <v>28</v>
      </c>
      <c r="E12" s="86">
        <v>2</v>
      </c>
      <c r="F12" s="87">
        <v>2</v>
      </c>
      <c r="G12" s="88">
        <v>2</v>
      </c>
      <c r="H12" s="87">
        <v>2</v>
      </c>
      <c r="I12" s="87">
        <v>2</v>
      </c>
      <c r="J12" s="87">
        <v>2</v>
      </c>
      <c r="K12" s="87">
        <v>2</v>
      </c>
      <c r="L12" s="87">
        <v>2</v>
      </c>
      <c r="M12" s="87">
        <v>2</v>
      </c>
      <c r="N12" s="87">
        <v>2</v>
      </c>
      <c r="O12" s="87">
        <v>2</v>
      </c>
      <c r="P12" s="87">
        <v>2</v>
      </c>
      <c r="Q12" s="87">
        <v>2</v>
      </c>
      <c r="R12" s="87">
        <v>2</v>
      </c>
      <c r="S12" s="87"/>
      <c r="T12" s="87"/>
      <c r="U12" s="87"/>
      <c r="V12" s="122">
        <f t="shared" si="1"/>
        <v>28</v>
      </c>
      <c r="W12" s="186"/>
      <c r="X12" s="187"/>
      <c r="Y12" s="86">
        <v>2</v>
      </c>
      <c r="Z12" s="208">
        <v>2</v>
      </c>
      <c r="AA12" s="208">
        <v>2</v>
      </c>
      <c r="AB12" s="208">
        <v>2</v>
      </c>
      <c r="AC12" s="208">
        <v>4</v>
      </c>
      <c r="AD12" s="208">
        <v>4</v>
      </c>
      <c r="AE12" s="208">
        <v>4</v>
      </c>
      <c r="AF12" s="208">
        <v>4</v>
      </c>
      <c r="AG12" s="208">
        <v>4</v>
      </c>
      <c r="AH12" s="208">
        <v>2</v>
      </c>
      <c r="AI12" s="479">
        <v>2</v>
      </c>
      <c r="AJ12" s="479"/>
      <c r="AK12" s="480"/>
      <c r="AL12" s="480"/>
      <c r="AM12" s="481" t="s">
        <v>114</v>
      </c>
      <c r="AN12" s="481" t="s">
        <v>114</v>
      </c>
      <c r="AO12" s="481" t="s">
        <v>114</v>
      </c>
      <c r="AP12" s="481" t="s">
        <v>114</v>
      </c>
      <c r="AQ12" s="482" t="s">
        <v>115</v>
      </c>
      <c r="AR12" s="482" t="s">
        <v>115</v>
      </c>
      <c r="AS12" s="482" t="s">
        <v>115</v>
      </c>
      <c r="AT12" s="482" t="s">
        <v>115</v>
      </c>
      <c r="AU12" s="483" t="s">
        <v>116</v>
      </c>
      <c r="AV12" s="483" t="s">
        <v>116</v>
      </c>
      <c r="AW12" s="219">
        <f t="shared" si="3"/>
        <v>32</v>
      </c>
      <c r="AX12" s="86" t="s">
        <v>113</v>
      </c>
      <c r="AY12" s="87" t="s">
        <v>113</v>
      </c>
      <c r="AZ12" s="87" t="s">
        <v>113</v>
      </c>
      <c r="BA12" s="87" t="s">
        <v>113</v>
      </c>
      <c r="BB12" s="87" t="s">
        <v>113</v>
      </c>
      <c r="BC12" s="87" t="s">
        <v>113</v>
      </c>
      <c r="BD12" s="87" t="s">
        <v>113</v>
      </c>
      <c r="BE12" s="87" t="s">
        <v>113</v>
      </c>
      <c r="BF12" s="88" t="s">
        <v>113</v>
      </c>
      <c r="BG12" s="63">
        <f>V12+AW12</f>
        <v>60</v>
      </c>
    </row>
    <row r="13" spans="1:59" ht="16.5" customHeight="1" thickBot="1">
      <c r="A13" s="8"/>
      <c r="B13" s="719"/>
      <c r="C13" s="128"/>
      <c r="D13" s="485" t="s">
        <v>29</v>
      </c>
      <c r="E13" s="29">
        <v>2</v>
      </c>
      <c r="F13" s="1">
        <v>2</v>
      </c>
      <c r="G13" s="2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/>
      <c r="T13" s="1"/>
      <c r="U13" s="1"/>
      <c r="V13" s="122">
        <f t="shared" si="1"/>
        <v>28</v>
      </c>
      <c r="W13" s="186"/>
      <c r="X13" s="187"/>
      <c r="Y13" s="17">
        <v>2</v>
      </c>
      <c r="Z13" s="11">
        <v>2</v>
      </c>
      <c r="AA13" s="11">
        <v>2</v>
      </c>
      <c r="AB13" s="11">
        <v>2</v>
      </c>
      <c r="AC13" s="11">
        <v>4</v>
      </c>
      <c r="AD13" s="11">
        <v>4</v>
      </c>
      <c r="AE13" s="11">
        <v>4</v>
      </c>
      <c r="AF13" s="11">
        <v>4</v>
      </c>
      <c r="AG13" s="11">
        <v>4</v>
      </c>
      <c r="AH13" s="11">
        <v>2</v>
      </c>
      <c r="AI13" s="479">
        <v>2</v>
      </c>
      <c r="AJ13" s="479"/>
      <c r="AK13" s="480"/>
      <c r="AL13" s="480"/>
      <c r="AM13" s="481" t="s">
        <v>114</v>
      </c>
      <c r="AN13" s="481" t="s">
        <v>114</v>
      </c>
      <c r="AO13" s="481" t="s">
        <v>114</v>
      </c>
      <c r="AP13" s="481" t="s">
        <v>114</v>
      </c>
      <c r="AQ13" s="482" t="s">
        <v>115</v>
      </c>
      <c r="AR13" s="482" t="s">
        <v>115</v>
      </c>
      <c r="AS13" s="482" t="s">
        <v>115</v>
      </c>
      <c r="AT13" s="482" t="s">
        <v>115</v>
      </c>
      <c r="AU13" s="483" t="s">
        <v>116</v>
      </c>
      <c r="AV13" s="483" t="s">
        <v>116</v>
      </c>
      <c r="AW13" s="60">
        <f t="shared" si="3"/>
        <v>32</v>
      </c>
      <c r="AX13" s="86" t="s">
        <v>113</v>
      </c>
      <c r="AY13" s="87" t="s">
        <v>113</v>
      </c>
      <c r="AZ13" s="87" t="s">
        <v>113</v>
      </c>
      <c r="BA13" s="87" t="s">
        <v>113</v>
      </c>
      <c r="BB13" s="87" t="s">
        <v>113</v>
      </c>
      <c r="BC13" s="87" t="s">
        <v>113</v>
      </c>
      <c r="BD13" s="87" t="s">
        <v>113</v>
      </c>
      <c r="BE13" s="87" t="s">
        <v>113</v>
      </c>
      <c r="BF13" s="88" t="s">
        <v>113</v>
      </c>
      <c r="BG13" s="62">
        <f>V13+AW13</f>
        <v>60</v>
      </c>
    </row>
    <row r="14" spans="1:59" ht="16.5" customHeight="1" thickBot="1">
      <c r="A14" s="8"/>
      <c r="B14" s="346" t="s">
        <v>117</v>
      </c>
      <c r="C14" s="714" t="s">
        <v>118</v>
      </c>
      <c r="D14" s="484" t="s">
        <v>28</v>
      </c>
      <c r="E14" s="86">
        <v>2</v>
      </c>
      <c r="F14" s="87">
        <v>2</v>
      </c>
      <c r="G14" s="88">
        <v>2</v>
      </c>
      <c r="H14" s="87">
        <v>2</v>
      </c>
      <c r="I14" s="87">
        <v>2</v>
      </c>
      <c r="J14" s="87">
        <v>2</v>
      </c>
      <c r="K14" s="87">
        <v>2</v>
      </c>
      <c r="L14" s="87">
        <v>2</v>
      </c>
      <c r="M14" s="87">
        <v>2</v>
      </c>
      <c r="N14" s="87">
        <v>2</v>
      </c>
      <c r="O14" s="87">
        <v>2</v>
      </c>
      <c r="P14" s="87">
        <v>2</v>
      </c>
      <c r="Q14" s="87">
        <v>2</v>
      </c>
      <c r="R14" s="87">
        <v>2</v>
      </c>
      <c r="S14" s="87">
        <v>2</v>
      </c>
      <c r="T14" s="87">
        <v>2</v>
      </c>
      <c r="U14" s="87"/>
      <c r="V14" s="261">
        <f t="shared" si="1"/>
        <v>32</v>
      </c>
      <c r="W14" s="186"/>
      <c r="X14" s="187"/>
      <c r="Y14" s="86"/>
      <c r="Z14" s="208"/>
      <c r="AA14" s="208"/>
      <c r="AB14" s="208"/>
      <c r="AC14" s="208"/>
      <c r="AD14" s="208"/>
      <c r="AE14" s="208"/>
      <c r="AF14" s="208"/>
      <c r="AG14" s="208"/>
      <c r="AH14" s="208"/>
      <c r="AI14" s="479"/>
      <c r="AJ14" s="479"/>
      <c r="AK14" s="480"/>
      <c r="AL14" s="480"/>
      <c r="AM14" s="481"/>
      <c r="AN14" s="481"/>
      <c r="AO14" s="481"/>
      <c r="AP14" s="481"/>
      <c r="AQ14" s="482"/>
      <c r="AR14" s="482"/>
      <c r="AS14" s="482"/>
      <c r="AT14" s="482"/>
      <c r="AU14" s="483"/>
      <c r="AV14" s="483"/>
      <c r="AW14" s="60"/>
      <c r="AX14" s="86"/>
      <c r="AY14" s="87"/>
      <c r="AZ14" s="87"/>
      <c r="BA14" s="87"/>
      <c r="BB14" s="87"/>
      <c r="BC14" s="87"/>
      <c r="BD14" s="87"/>
      <c r="BE14" s="87"/>
      <c r="BF14" s="88"/>
      <c r="BG14" s="63">
        <f>V14</f>
        <v>32</v>
      </c>
    </row>
    <row r="15" spans="1:59" ht="16.5" customHeight="1" thickBot="1">
      <c r="A15" s="8"/>
      <c r="B15" s="346"/>
      <c r="C15" s="715"/>
      <c r="D15" s="485" t="s">
        <v>29</v>
      </c>
      <c r="E15" s="29">
        <v>1</v>
      </c>
      <c r="F15" s="1">
        <v>1</v>
      </c>
      <c r="G15" s="2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/>
      <c r="V15" s="55">
        <f t="shared" si="1"/>
        <v>16</v>
      </c>
      <c r="W15" s="186"/>
      <c r="X15" s="187"/>
      <c r="Y15" s="17"/>
      <c r="Z15" s="11"/>
      <c r="AA15" s="11"/>
      <c r="AB15" s="11"/>
      <c r="AC15" s="11"/>
      <c r="AD15" s="11"/>
      <c r="AE15" s="11"/>
      <c r="AF15" s="11"/>
      <c r="AG15" s="11"/>
      <c r="AH15" s="11"/>
      <c r="AI15" s="479"/>
      <c r="AJ15" s="479"/>
      <c r="AK15" s="480"/>
      <c r="AL15" s="480"/>
      <c r="AM15" s="481"/>
      <c r="AN15" s="481"/>
      <c r="AO15" s="481"/>
      <c r="AP15" s="481"/>
      <c r="AQ15" s="482"/>
      <c r="AR15" s="482"/>
      <c r="AS15" s="482"/>
      <c r="AT15" s="482"/>
      <c r="AU15" s="483"/>
      <c r="AV15" s="483"/>
      <c r="AW15" s="60"/>
      <c r="AX15" s="86"/>
      <c r="AY15" s="87"/>
      <c r="AZ15" s="87"/>
      <c r="BA15" s="87"/>
      <c r="BB15" s="87"/>
      <c r="BC15" s="87"/>
      <c r="BD15" s="87"/>
      <c r="BE15" s="87"/>
      <c r="BF15" s="88"/>
      <c r="BG15" s="62">
        <f>V15</f>
        <v>16</v>
      </c>
    </row>
    <row r="16" spans="1:59" ht="16.5" customHeight="1" thickBot="1">
      <c r="A16" s="8"/>
      <c r="B16" s="718" t="s">
        <v>119</v>
      </c>
      <c r="C16" s="714" t="s">
        <v>120</v>
      </c>
      <c r="D16" s="484" t="s">
        <v>28</v>
      </c>
      <c r="E16" s="86">
        <v>2</v>
      </c>
      <c r="F16" s="87">
        <v>2</v>
      </c>
      <c r="G16" s="88">
        <v>2</v>
      </c>
      <c r="H16" s="87">
        <v>2</v>
      </c>
      <c r="I16" s="87">
        <v>2</v>
      </c>
      <c r="J16" s="87">
        <v>2</v>
      </c>
      <c r="K16" s="87">
        <v>2</v>
      </c>
      <c r="L16" s="87">
        <v>2</v>
      </c>
      <c r="M16" s="87">
        <v>2</v>
      </c>
      <c r="N16" s="87">
        <v>2</v>
      </c>
      <c r="O16" s="87">
        <v>2</v>
      </c>
      <c r="P16" s="87">
        <v>2</v>
      </c>
      <c r="Q16" s="87">
        <v>2</v>
      </c>
      <c r="R16" s="87">
        <v>2</v>
      </c>
      <c r="S16" s="87">
        <v>2</v>
      </c>
      <c r="T16" s="87">
        <v>2</v>
      </c>
      <c r="U16" s="87"/>
      <c r="V16" s="261">
        <f t="shared" si="1"/>
        <v>32</v>
      </c>
      <c r="W16" s="186"/>
      <c r="X16" s="187"/>
      <c r="Y16" s="86"/>
      <c r="Z16" s="208"/>
      <c r="AA16" s="208"/>
      <c r="AB16" s="208"/>
      <c r="AC16" s="208"/>
      <c r="AD16" s="208"/>
      <c r="AE16" s="208"/>
      <c r="AF16" s="208"/>
      <c r="AG16" s="208"/>
      <c r="AH16" s="208"/>
      <c r="AI16" s="479"/>
      <c r="AJ16" s="479"/>
      <c r="AK16" s="480"/>
      <c r="AL16" s="480"/>
      <c r="AM16" s="481" t="s">
        <v>114</v>
      </c>
      <c r="AN16" s="481" t="s">
        <v>114</v>
      </c>
      <c r="AO16" s="481" t="s">
        <v>114</v>
      </c>
      <c r="AP16" s="481" t="s">
        <v>114</v>
      </c>
      <c r="AQ16" s="482" t="s">
        <v>115</v>
      </c>
      <c r="AR16" s="482" t="s">
        <v>115</v>
      </c>
      <c r="AS16" s="482" t="s">
        <v>115</v>
      </c>
      <c r="AT16" s="482" t="s">
        <v>115</v>
      </c>
      <c r="AU16" s="483" t="s">
        <v>116</v>
      </c>
      <c r="AV16" s="483" t="s">
        <v>116</v>
      </c>
      <c r="AW16" s="210">
        <f t="shared" si="3"/>
        <v>0</v>
      </c>
      <c r="AX16" s="86" t="s">
        <v>113</v>
      </c>
      <c r="AY16" s="87" t="s">
        <v>113</v>
      </c>
      <c r="AZ16" s="87" t="s">
        <v>113</v>
      </c>
      <c r="BA16" s="87" t="s">
        <v>113</v>
      </c>
      <c r="BB16" s="87" t="s">
        <v>113</v>
      </c>
      <c r="BC16" s="87" t="s">
        <v>113</v>
      </c>
      <c r="BD16" s="87" t="s">
        <v>113</v>
      </c>
      <c r="BE16" s="87" t="s">
        <v>113</v>
      </c>
      <c r="BF16" s="88" t="s">
        <v>113</v>
      </c>
      <c r="BG16" s="63">
        <f>V16</f>
        <v>32</v>
      </c>
    </row>
    <row r="17" spans="1:59" ht="18.75" customHeight="1" thickBot="1">
      <c r="A17" s="8"/>
      <c r="B17" s="719"/>
      <c r="C17" s="772"/>
      <c r="D17" s="485" t="s">
        <v>29</v>
      </c>
      <c r="E17" s="29">
        <v>1</v>
      </c>
      <c r="F17" s="1">
        <v>1</v>
      </c>
      <c r="G17" s="2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/>
      <c r="V17" s="55">
        <f t="shared" si="1"/>
        <v>16</v>
      </c>
      <c r="W17" s="186"/>
      <c r="X17" s="187"/>
      <c r="Y17" s="17"/>
      <c r="Z17" s="11"/>
      <c r="AA17" s="11"/>
      <c r="AB17" s="11"/>
      <c r="AC17" s="11"/>
      <c r="AD17" s="11"/>
      <c r="AE17" s="11"/>
      <c r="AF17" s="11"/>
      <c r="AG17" s="11"/>
      <c r="AH17" s="11"/>
      <c r="AI17" s="479"/>
      <c r="AJ17" s="479"/>
      <c r="AK17" s="480"/>
      <c r="AL17" s="480"/>
      <c r="AM17" s="481" t="s">
        <v>114</v>
      </c>
      <c r="AN17" s="481" t="s">
        <v>114</v>
      </c>
      <c r="AO17" s="481" t="s">
        <v>114</v>
      </c>
      <c r="AP17" s="481" t="s">
        <v>114</v>
      </c>
      <c r="AQ17" s="482" t="s">
        <v>115</v>
      </c>
      <c r="AR17" s="482" t="s">
        <v>115</v>
      </c>
      <c r="AS17" s="482" t="s">
        <v>115</v>
      </c>
      <c r="AT17" s="482" t="s">
        <v>115</v>
      </c>
      <c r="AU17" s="483" t="s">
        <v>116</v>
      </c>
      <c r="AV17" s="483" t="s">
        <v>116</v>
      </c>
      <c r="AW17" s="60">
        <f t="shared" si="3"/>
        <v>0</v>
      </c>
      <c r="AX17" s="86" t="s">
        <v>113</v>
      </c>
      <c r="AY17" s="87" t="s">
        <v>113</v>
      </c>
      <c r="AZ17" s="87" t="s">
        <v>113</v>
      </c>
      <c r="BA17" s="87" t="s">
        <v>113</v>
      </c>
      <c r="BB17" s="87" t="s">
        <v>113</v>
      </c>
      <c r="BC17" s="87" t="s">
        <v>113</v>
      </c>
      <c r="BD17" s="87" t="s">
        <v>113</v>
      </c>
      <c r="BE17" s="87" t="s">
        <v>113</v>
      </c>
      <c r="BF17" s="88" t="s">
        <v>113</v>
      </c>
      <c r="BG17" s="62">
        <f>V17</f>
        <v>16</v>
      </c>
    </row>
    <row r="18" spans="1:59" ht="15" customHeight="1">
      <c r="A18" s="8"/>
      <c r="B18" s="733" t="s">
        <v>12</v>
      </c>
      <c r="C18" s="716" t="s">
        <v>13</v>
      </c>
      <c r="D18" s="486" t="s">
        <v>28</v>
      </c>
      <c r="E18" s="294">
        <f aca="true" t="shared" si="4" ref="E18:V19">E20</f>
        <v>2</v>
      </c>
      <c r="F18" s="65">
        <f t="shared" si="4"/>
        <v>4</v>
      </c>
      <c r="G18" s="65">
        <f t="shared" si="4"/>
        <v>2</v>
      </c>
      <c r="H18" s="65">
        <f t="shared" si="4"/>
        <v>4</v>
      </c>
      <c r="I18" s="65">
        <f t="shared" si="4"/>
        <v>2</v>
      </c>
      <c r="J18" s="65">
        <f t="shared" si="4"/>
        <v>4</v>
      </c>
      <c r="K18" s="65">
        <f t="shared" si="4"/>
        <v>2</v>
      </c>
      <c r="L18" s="65">
        <f t="shared" si="4"/>
        <v>4</v>
      </c>
      <c r="M18" s="65">
        <f t="shared" si="4"/>
        <v>2</v>
      </c>
      <c r="N18" s="65">
        <f t="shared" si="4"/>
        <v>4</v>
      </c>
      <c r="O18" s="65">
        <f t="shared" si="4"/>
        <v>2</v>
      </c>
      <c r="P18" s="65">
        <f t="shared" si="4"/>
        <v>4</v>
      </c>
      <c r="Q18" s="65">
        <f t="shared" si="4"/>
        <v>2</v>
      </c>
      <c r="R18" s="65">
        <f t="shared" si="4"/>
        <v>2</v>
      </c>
      <c r="S18" s="65">
        <f t="shared" si="4"/>
        <v>4</v>
      </c>
      <c r="T18" s="65">
        <f t="shared" si="4"/>
        <v>6</v>
      </c>
      <c r="U18" s="65">
        <f t="shared" si="4"/>
        <v>0</v>
      </c>
      <c r="V18" s="65">
        <f t="shared" si="4"/>
        <v>50</v>
      </c>
      <c r="W18" s="188"/>
      <c r="X18" s="177"/>
      <c r="Y18" s="65">
        <f aca="true" t="shared" si="5" ref="Y18:AW19">Y20</f>
        <v>0</v>
      </c>
      <c r="Z18" s="65">
        <f t="shared" si="5"/>
        <v>0</v>
      </c>
      <c r="AA18" s="65">
        <f t="shared" si="5"/>
        <v>0</v>
      </c>
      <c r="AB18" s="65">
        <f t="shared" si="5"/>
        <v>0</v>
      </c>
      <c r="AC18" s="65">
        <f t="shared" si="5"/>
        <v>0</v>
      </c>
      <c r="AD18" s="65">
        <f t="shared" si="5"/>
        <v>0</v>
      </c>
      <c r="AE18" s="65">
        <f t="shared" si="5"/>
        <v>0</v>
      </c>
      <c r="AF18" s="65">
        <f t="shared" si="5"/>
        <v>0</v>
      </c>
      <c r="AG18" s="65">
        <f t="shared" si="5"/>
        <v>0</v>
      </c>
      <c r="AH18" s="65">
        <f t="shared" si="5"/>
        <v>0</v>
      </c>
      <c r="AI18" s="65">
        <f t="shared" si="5"/>
        <v>0</v>
      </c>
      <c r="AJ18" s="65">
        <f t="shared" si="5"/>
        <v>0</v>
      </c>
      <c r="AK18" s="65">
        <f t="shared" si="5"/>
        <v>0</v>
      </c>
      <c r="AL18" s="65">
        <f t="shared" si="5"/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f t="shared" si="5"/>
        <v>0</v>
      </c>
      <c r="AX18" s="475" t="s">
        <v>113</v>
      </c>
      <c r="AY18" s="476" t="s">
        <v>113</v>
      </c>
      <c r="AZ18" s="476" t="s">
        <v>113</v>
      </c>
      <c r="BA18" s="476" t="s">
        <v>113</v>
      </c>
      <c r="BB18" s="476" t="s">
        <v>113</v>
      </c>
      <c r="BC18" s="476" t="s">
        <v>113</v>
      </c>
      <c r="BD18" s="476" t="s">
        <v>113</v>
      </c>
      <c r="BE18" s="476" t="s">
        <v>113</v>
      </c>
      <c r="BF18" s="477" t="s">
        <v>113</v>
      </c>
      <c r="BG18" s="68">
        <f aca="true" t="shared" si="6" ref="BG18:BG31">V18+AW18</f>
        <v>50</v>
      </c>
    </row>
    <row r="19" spans="1:59" ht="13.5" customHeight="1" thickBot="1">
      <c r="A19" s="8"/>
      <c r="B19" s="734"/>
      <c r="C19" s="717"/>
      <c r="D19" s="487" t="s">
        <v>29</v>
      </c>
      <c r="E19" s="295">
        <f t="shared" si="4"/>
        <v>1</v>
      </c>
      <c r="F19" s="69">
        <f t="shared" si="4"/>
        <v>2</v>
      </c>
      <c r="G19" s="69">
        <f t="shared" si="4"/>
        <v>1</v>
      </c>
      <c r="H19" s="69">
        <f t="shared" si="4"/>
        <v>2</v>
      </c>
      <c r="I19" s="69">
        <f t="shared" si="4"/>
        <v>1</v>
      </c>
      <c r="J19" s="69">
        <f t="shared" si="4"/>
        <v>2</v>
      </c>
      <c r="K19" s="69">
        <f t="shared" si="4"/>
        <v>1</v>
      </c>
      <c r="L19" s="69">
        <f t="shared" si="4"/>
        <v>2</v>
      </c>
      <c r="M19" s="69">
        <f t="shared" si="4"/>
        <v>1</v>
      </c>
      <c r="N19" s="69">
        <f t="shared" si="4"/>
        <v>2</v>
      </c>
      <c r="O19" s="69">
        <f t="shared" si="4"/>
        <v>1</v>
      </c>
      <c r="P19" s="69">
        <f t="shared" si="4"/>
        <v>2</v>
      </c>
      <c r="Q19" s="69">
        <f t="shared" si="4"/>
        <v>1</v>
      </c>
      <c r="R19" s="69">
        <f t="shared" si="4"/>
        <v>1</v>
      </c>
      <c r="S19" s="69">
        <f t="shared" si="4"/>
        <v>2</v>
      </c>
      <c r="T19" s="69">
        <f t="shared" si="4"/>
        <v>3</v>
      </c>
      <c r="U19" s="69">
        <f t="shared" si="4"/>
        <v>0</v>
      </c>
      <c r="V19" s="69">
        <f t="shared" si="4"/>
        <v>25</v>
      </c>
      <c r="W19" s="178"/>
      <c r="X19" s="179"/>
      <c r="Y19" s="69">
        <f t="shared" si="5"/>
        <v>0</v>
      </c>
      <c r="Z19" s="69">
        <f t="shared" si="5"/>
        <v>0</v>
      </c>
      <c r="AA19" s="69">
        <f t="shared" si="5"/>
        <v>0</v>
      </c>
      <c r="AB19" s="69">
        <f t="shared" si="5"/>
        <v>0</v>
      </c>
      <c r="AC19" s="69">
        <f t="shared" si="5"/>
        <v>0</v>
      </c>
      <c r="AD19" s="69">
        <f t="shared" si="5"/>
        <v>0</v>
      </c>
      <c r="AE19" s="69">
        <f t="shared" si="5"/>
        <v>0</v>
      </c>
      <c r="AF19" s="69">
        <f t="shared" si="5"/>
        <v>0</v>
      </c>
      <c r="AG19" s="69">
        <f t="shared" si="5"/>
        <v>0</v>
      </c>
      <c r="AH19" s="69">
        <f t="shared" si="5"/>
        <v>0</v>
      </c>
      <c r="AI19" s="69">
        <f t="shared" si="5"/>
        <v>0</v>
      </c>
      <c r="AJ19" s="69">
        <f t="shared" si="5"/>
        <v>0</v>
      </c>
      <c r="AK19" s="69">
        <f t="shared" si="5"/>
        <v>0</v>
      </c>
      <c r="AL19" s="69">
        <f t="shared" si="5"/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f t="shared" si="5"/>
        <v>0</v>
      </c>
      <c r="AX19" s="475" t="s">
        <v>113</v>
      </c>
      <c r="AY19" s="476" t="s">
        <v>113</v>
      </c>
      <c r="AZ19" s="476" t="s">
        <v>113</v>
      </c>
      <c r="BA19" s="476" t="s">
        <v>113</v>
      </c>
      <c r="BB19" s="476" t="s">
        <v>113</v>
      </c>
      <c r="BC19" s="476" t="s">
        <v>113</v>
      </c>
      <c r="BD19" s="476" t="s">
        <v>113</v>
      </c>
      <c r="BE19" s="476" t="s">
        <v>113</v>
      </c>
      <c r="BF19" s="477" t="s">
        <v>113</v>
      </c>
      <c r="BG19" s="115">
        <f t="shared" si="6"/>
        <v>25</v>
      </c>
    </row>
    <row r="20" spans="1:59" ht="15.75" customHeight="1" thickBot="1">
      <c r="A20" s="743" t="s">
        <v>121</v>
      </c>
      <c r="B20" s="773" t="s">
        <v>122</v>
      </c>
      <c r="C20" s="774" t="s">
        <v>123</v>
      </c>
      <c r="D20" s="641" t="s">
        <v>28</v>
      </c>
      <c r="E20" s="642">
        <v>2</v>
      </c>
      <c r="F20" s="643">
        <v>4</v>
      </c>
      <c r="G20" s="644">
        <v>2</v>
      </c>
      <c r="H20" s="643">
        <v>4</v>
      </c>
      <c r="I20" s="643">
        <v>2</v>
      </c>
      <c r="J20" s="643">
        <v>4</v>
      </c>
      <c r="K20" s="643">
        <v>2</v>
      </c>
      <c r="L20" s="643">
        <v>4</v>
      </c>
      <c r="M20" s="643">
        <v>2</v>
      </c>
      <c r="N20" s="643">
        <v>4</v>
      </c>
      <c r="O20" s="643">
        <v>2</v>
      </c>
      <c r="P20" s="643">
        <v>4</v>
      </c>
      <c r="Q20" s="643">
        <v>2</v>
      </c>
      <c r="R20" s="643">
        <v>2</v>
      </c>
      <c r="S20" s="643">
        <v>4</v>
      </c>
      <c r="T20" s="643">
        <v>6</v>
      </c>
      <c r="U20" s="643"/>
      <c r="V20" s="263">
        <f>SUM(E20:U20)</f>
        <v>50</v>
      </c>
      <c r="W20" s="113"/>
      <c r="X20" s="180"/>
      <c r="Y20" s="83"/>
      <c r="Z20" s="204"/>
      <c r="AA20" s="204"/>
      <c r="AB20" s="204"/>
      <c r="AC20" s="204"/>
      <c r="AD20" s="204"/>
      <c r="AE20" s="204"/>
      <c r="AF20" s="204"/>
      <c r="AG20" s="204"/>
      <c r="AH20" s="204"/>
      <c r="AI20" s="488"/>
      <c r="AJ20" s="488"/>
      <c r="AK20" s="489"/>
      <c r="AL20" s="489"/>
      <c r="AM20" s="481" t="s">
        <v>114</v>
      </c>
      <c r="AN20" s="481" t="s">
        <v>114</v>
      </c>
      <c r="AO20" s="481" t="s">
        <v>114</v>
      </c>
      <c r="AP20" s="481" t="s">
        <v>114</v>
      </c>
      <c r="AQ20" s="482" t="s">
        <v>115</v>
      </c>
      <c r="AR20" s="482" t="s">
        <v>115</v>
      </c>
      <c r="AS20" s="482" t="s">
        <v>115</v>
      </c>
      <c r="AT20" s="482" t="s">
        <v>115</v>
      </c>
      <c r="AU20" s="483" t="s">
        <v>116</v>
      </c>
      <c r="AV20" s="483" t="s">
        <v>116</v>
      </c>
      <c r="AW20" s="206">
        <f>SUM(Y20:AV20)</f>
        <v>0</v>
      </c>
      <c r="AX20" s="86" t="s">
        <v>113</v>
      </c>
      <c r="AY20" s="87" t="s">
        <v>113</v>
      </c>
      <c r="AZ20" s="87" t="s">
        <v>113</v>
      </c>
      <c r="BA20" s="87" t="s">
        <v>113</v>
      </c>
      <c r="BB20" s="87" t="s">
        <v>113</v>
      </c>
      <c r="BC20" s="87" t="s">
        <v>113</v>
      </c>
      <c r="BD20" s="87" t="s">
        <v>113</v>
      </c>
      <c r="BE20" s="87" t="s">
        <v>113</v>
      </c>
      <c r="BF20" s="88" t="s">
        <v>113</v>
      </c>
      <c r="BG20" s="72">
        <f t="shared" si="6"/>
        <v>50</v>
      </c>
    </row>
    <row r="21" spans="1:59" ht="18" customHeight="1" thickBot="1">
      <c r="A21" s="743"/>
      <c r="B21" s="699"/>
      <c r="C21" s="775"/>
      <c r="D21" s="645" t="s">
        <v>29</v>
      </c>
      <c r="E21" s="254">
        <v>1</v>
      </c>
      <c r="F21" s="28">
        <v>2</v>
      </c>
      <c r="G21" s="54">
        <v>1</v>
      </c>
      <c r="H21" s="28">
        <v>2</v>
      </c>
      <c r="I21" s="28">
        <v>1</v>
      </c>
      <c r="J21" s="28">
        <v>2</v>
      </c>
      <c r="K21" s="28">
        <v>1</v>
      </c>
      <c r="L21" s="28">
        <v>2</v>
      </c>
      <c r="M21" s="28">
        <v>1</v>
      </c>
      <c r="N21" s="28">
        <v>2</v>
      </c>
      <c r="O21" s="28">
        <v>1</v>
      </c>
      <c r="P21" s="28">
        <v>2</v>
      </c>
      <c r="Q21" s="28">
        <v>1</v>
      </c>
      <c r="R21" s="28">
        <v>1</v>
      </c>
      <c r="S21" s="28">
        <v>2</v>
      </c>
      <c r="T21" s="28">
        <v>3</v>
      </c>
      <c r="U21" s="28"/>
      <c r="V21" s="4">
        <f>SUM(E21:U21)</f>
        <v>25</v>
      </c>
      <c r="W21" s="186"/>
      <c r="X21" s="187"/>
      <c r="Y21" s="17"/>
      <c r="Z21" s="11"/>
      <c r="AA21" s="11"/>
      <c r="AB21" s="11"/>
      <c r="AC21" s="11"/>
      <c r="AD21" s="11"/>
      <c r="AE21" s="11"/>
      <c r="AF21" s="11"/>
      <c r="AG21" s="11"/>
      <c r="AH21" s="11"/>
      <c r="AI21" s="479"/>
      <c r="AJ21" s="479"/>
      <c r="AK21" s="480"/>
      <c r="AL21" s="480"/>
      <c r="AM21" s="481" t="s">
        <v>114</v>
      </c>
      <c r="AN21" s="481" t="s">
        <v>114</v>
      </c>
      <c r="AO21" s="481" t="s">
        <v>114</v>
      </c>
      <c r="AP21" s="481" t="s">
        <v>114</v>
      </c>
      <c r="AQ21" s="482" t="s">
        <v>115</v>
      </c>
      <c r="AR21" s="482" t="s">
        <v>115</v>
      </c>
      <c r="AS21" s="482" t="s">
        <v>115</v>
      </c>
      <c r="AT21" s="482" t="s">
        <v>115</v>
      </c>
      <c r="AU21" s="483" t="s">
        <v>116</v>
      </c>
      <c r="AV21" s="483" t="s">
        <v>116</v>
      </c>
      <c r="AW21" s="25">
        <f>SUM(Y21:AV21)</f>
        <v>0</v>
      </c>
      <c r="AX21" s="86" t="s">
        <v>113</v>
      </c>
      <c r="AY21" s="87" t="s">
        <v>113</v>
      </c>
      <c r="AZ21" s="87" t="s">
        <v>113</v>
      </c>
      <c r="BA21" s="87" t="s">
        <v>113</v>
      </c>
      <c r="BB21" s="87" t="s">
        <v>113</v>
      </c>
      <c r="BC21" s="87" t="s">
        <v>113</v>
      </c>
      <c r="BD21" s="87" t="s">
        <v>113</v>
      </c>
      <c r="BE21" s="87" t="s">
        <v>113</v>
      </c>
      <c r="BF21" s="88" t="s">
        <v>113</v>
      </c>
      <c r="BG21" s="62">
        <f t="shared" si="6"/>
        <v>25</v>
      </c>
    </row>
    <row r="22" spans="1:59" ht="15">
      <c r="A22" s="744"/>
      <c r="B22" s="735" t="s">
        <v>15</v>
      </c>
      <c r="C22" s="735" t="s">
        <v>16</v>
      </c>
      <c r="D22" s="490" t="s">
        <v>28</v>
      </c>
      <c r="E22" s="296">
        <f aca="true" t="shared" si="7" ref="E22:V23">E24+E36</f>
        <v>26</v>
      </c>
      <c r="F22" s="146">
        <f t="shared" si="7"/>
        <v>24</v>
      </c>
      <c r="G22" s="146">
        <f t="shared" si="7"/>
        <v>26</v>
      </c>
      <c r="H22" s="146">
        <f t="shared" si="7"/>
        <v>24</v>
      </c>
      <c r="I22" s="146">
        <f t="shared" si="7"/>
        <v>26</v>
      </c>
      <c r="J22" s="146">
        <f t="shared" si="7"/>
        <v>24</v>
      </c>
      <c r="K22" s="146">
        <f t="shared" si="7"/>
        <v>26</v>
      </c>
      <c r="L22" s="146">
        <f t="shared" si="7"/>
        <v>24</v>
      </c>
      <c r="M22" s="146">
        <f t="shared" si="7"/>
        <v>26</v>
      </c>
      <c r="N22" s="146">
        <f t="shared" si="7"/>
        <v>24</v>
      </c>
      <c r="O22" s="146">
        <f t="shared" si="7"/>
        <v>26</v>
      </c>
      <c r="P22" s="146">
        <f t="shared" si="7"/>
        <v>24</v>
      </c>
      <c r="Q22" s="146">
        <f t="shared" si="7"/>
        <v>26</v>
      </c>
      <c r="R22" s="146">
        <f t="shared" si="7"/>
        <v>26</v>
      </c>
      <c r="S22" s="146">
        <f t="shared" si="7"/>
        <v>28</v>
      </c>
      <c r="T22" s="146">
        <f t="shared" si="7"/>
        <v>20</v>
      </c>
      <c r="U22" s="146">
        <f t="shared" si="7"/>
        <v>18</v>
      </c>
      <c r="V22" s="146">
        <f t="shared" si="7"/>
        <v>418</v>
      </c>
      <c r="W22" s="176"/>
      <c r="X22" s="177"/>
      <c r="Y22" s="146">
        <f aca="true" t="shared" si="8" ref="Y22:AW23">Y24+Y36</f>
        <v>32</v>
      </c>
      <c r="Z22" s="146">
        <f t="shared" si="8"/>
        <v>32</v>
      </c>
      <c r="AA22" s="146">
        <f t="shared" si="8"/>
        <v>32</v>
      </c>
      <c r="AB22" s="146">
        <f t="shared" si="8"/>
        <v>32</v>
      </c>
      <c r="AC22" s="146">
        <f t="shared" si="8"/>
        <v>30</v>
      </c>
      <c r="AD22" s="146">
        <f t="shared" si="8"/>
        <v>30</v>
      </c>
      <c r="AE22" s="146">
        <f t="shared" si="8"/>
        <v>30</v>
      </c>
      <c r="AF22" s="146">
        <f t="shared" si="8"/>
        <v>22</v>
      </c>
      <c r="AG22" s="146">
        <f t="shared" si="8"/>
        <v>22</v>
      </c>
      <c r="AH22" s="146">
        <f t="shared" si="8"/>
        <v>30</v>
      </c>
      <c r="AI22" s="146">
        <f t="shared" si="8"/>
        <v>30</v>
      </c>
      <c r="AJ22" s="146">
        <f t="shared" si="8"/>
        <v>36</v>
      </c>
      <c r="AK22" s="146">
        <f t="shared" si="8"/>
        <v>36</v>
      </c>
      <c r="AL22" s="146">
        <f t="shared" si="8"/>
        <v>18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f t="shared" si="8"/>
        <v>412</v>
      </c>
      <c r="AX22" s="491" t="s">
        <v>113</v>
      </c>
      <c r="AY22" s="492" t="s">
        <v>113</v>
      </c>
      <c r="AZ22" s="492" t="s">
        <v>113</v>
      </c>
      <c r="BA22" s="492" t="s">
        <v>113</v>
      </c>
      <c r="BB22" s="492" t="s">
        <v>113</v>
      </c>
      <c r="BC22" s="492" t="s">
        <v>113</v>
      </c>
      <c r="BD22" s="492" t="s">
        <v>113</v>
      </c>
      <c r="BE22" s="492" t="s">
        <v>113</v>
      </c>
      <c r="BF22" s="493" t="s">
        <v>113</v>
      </c>
      <c r="BG22" s="150">
        <f t="shared" si="6"/>
        <v>830</v>
      </c>
    </row>
    <row r="23" spans="1:59" ht="15.75" thickBot="1">
      <c r="A23" s="744"/>
      <c r="B23" s="736"/>
      <c r="C23" s="736"/>
      <c r="D23" s="494" t="s">
        <v>29</v>
      </c>
      <c r="E23" s="297">
        <f t="shared" si="7"/>
        <v>13</v>
      </c>
      <c r="F23" s="151">
        <f t="shared" si="7"/>
        <v>12</v>
      </c>
      <c r="G23" s="151">
        <f t="shared" si="7"/>
        <v>13</v>
      </c>
      <c r="H23" s="151">
        <f t="shared" si="7"/>
        <v>12</v>
      </c>
      <c r="I23" s="151">
        <f t="shared" si="7"/>
        <v>13</v>
      </c>
      <c r="J23" s="151">
        <f t="shared" si="7"/>
        <v>12</v>
      </c>
      <c r="K23" s="151">
        <f t="shared" si="7"/>
        <v>13</v>
      </c>
      <c r="L23" s="151">
        <f t="shared" si="7"/>
        <v>11</v>
      </c>
      <c r="M23" s="151">
        <f t="shared" si="7"/>
        <v>13</v>
      </c>
      <c r="N23" s="151">
        <f t="shared" si="7"/>
        <v>11</v>
      </c>
      <c r="O23" s="151">
        <f t="shared" si="7"/>
        <v>13</v>
      </c>
      <c r="P23" s="151">
        <f t="shared" si="7"/>
        <v>12</v>
      </c>
      <c r="Q23" s="151">
        <f t="shared" si="7"/>
        <v>11</v>
      </c>
      <c r="R23" s="151">
        <f t="shared" si="7"/>
        <v>11</v>
      </c>
      <c r="S23" s="151">
        <f t="shared" si="7"/>
        <v>14</v>
      </c>
      <c r="T23" s="151">
        <f t="shared" si="7"/>
        <v>11</v>
      </c>
      <c r="U23" s="151">
        <f t="shared" si="7"/>
        <v>8</v>
      </c>
      <c r="V23" s="151">
        <f t="shared" si="7"/>
        <v>203</v>
      </c>
      <c r="W23" s="178"/>
      <c r="X23" s="179"/>
      <c r="Y23" s="151">
        <f t="shared" si="8"/>
        <v>16</v>
      </c>
      <c r="Z23" s="151">
        <f t="shared" si="8"/>
        <v>16</v>
      </c>
      <c r="AA23" s="151">
        <f t="shared" si="8"/>
        <v>16</v>
      </c>
      <c r="AB23" s="151">
        <f t="shared" si="8"/>
        <v>16</v>
      </c>
      <c r="AC23" s="151">
        <f t="shared" si="8"/>
        <v>15</v>
      </c>
      <c r="AD23" s="151">
        <f t="shared" si="8"/>
        <v>14</v>
      </c>
      <c r="AE23" s="151">
        <f t="shared" si="8"/>
        <v>14</v>
      </c>
      <c r="AF23" s="151">
        <f t="shared" si="8"/>
        <v>11</v>
      </c>
      <c r="AG23" s="151">
        <f t="shared" si="8"/>
        <v>10</v>
      </c>
      <c r="AH23" s="151">
        <f t="shared" si="8"/>
        <v>4</v>
      </c>
      <c r="AI23" s="151">
        <f t="shared" si="8"/>
        <v>0</v>
      </c>
      <c r="AJ23" s="151">
        <f t="shared" si="8"/>
        <v>0</v>
      </c>
      <c r="AK23" s="151">
        <f t="shared" si="8"/>
        <v>0</v>
      </c>
      <c r="AL23" s="151">
        <f t="shared" si="8"/>
        <v>0</v>
      </c>
      <c r="AM23" s="151">
        <v>0</v>
      </c>
      <c r="AN23" s="151">
        <v>0</v>
      </c>
      <c r="AO23" s="151">
        <v>0</v>
      </c>
      <c r="AP23" s="151">
        <v>0</v>
      </c>
      <c r="AQ23" s="151">
        <v>0</v>
      </c>
      <c r="AR23" s="151">
        <v>0</v>
      </c>
      <c r="AS23" s="151">
        <v>0</v>
      </c>
      <c r="AT23" s="151">
        <v>0</v>
      </c>
      <c r="AU23" s="151">
        <v>0</v>
      </c>
      <c r="AV23" s="151">
        <v>0</v>
      </c>
      <c r="AW23" s="151">
        <f t="shared" si="8"/>
        <v>132</v>
      </c>
      <c r="AX23" s="491" t="s">
        <v>113</v>
      </c>
      <c r="AY23" s="492" t="s">
        <v>113</v>
      </c>
      <c r="AZ23" s="492" t="s">
        <v>113</v>
      </c>
      <c r="BA23" s="492" t="s">
        <v>113</v>
      </c>
      <c r="BB23" s="492" t="s">
        <v>113</v>
      </c>
      <c r="BC23" s="492" t="s">
        <v>113</v>
      </c>
      <c r="BD23" s="492" t="s">
        <v>113</v>
      </c>
      <c r="BE23" s="492" t="s">
        <v>113</v>
      </c>
      <c r="BF23" s="493" t="s">
        <v>113</v>
      </c>
      <c r="BG23" s="155">
        <f t="shared" si="6"/>
        <v>335</v>
      </c>
    </row>
    <row r="24" spans="1:59" ht="13.5" customHeight="1">
      <c r="A24" s="744"/>
      <c r="B24" s="722" t="s">
        <v>17</v>
      </c>
      <c r="C24" s="752" t="s">
        <v>18</v>
      </c>
      <c r="D24" s="495" t="s">
        <v>28</v>
      </c>
      <c r="E24" s="298">
        <f aca="true" t="shared" si="9" ref="E24:V25">E26+E28+E30+E32+E34</f>
        <v>14</v>
      </c>
      <c r="F24" s="156">
        <f t="shared" si="9"/>
        <v>12</v>
      </c>
      <c r="G24" s="156">
        <f t="shared" si="9"/>
        <v>14</v>
      </c>
      <c r="H24" s="156">
        <f t="shared" si="9"/>
        <v>12</v>
      </c>
      <c r="I24" s="156">
        <f t="shared" si="9"/>
        <v>14</v>
      </c>
      <c r="J24" s="156">
        <f t="shared" si="9"/>
        <v>12</v>
      </c>
      <c r="K24" s="156">
        <f t="shared" si="9"/>
        <v>14</v>
      </c>
      <c r="L24" s="156">
        <f t="shared" si="9"/>
        <v>12</v>
      </c>
      <c r="M24" s="156">
        <f t="shared" si="9"/>
        <v>14</v>
      </c>
      <c r="N24" s="156">
        <f t="shared" si="9"/>
        <v>12</v>
      </c>
      <c r="O24" s="156">
        <f t="shared" si="9"/>
        <v>14</v>
      </c>
      <c r="P24" s="156">
        <f t="shared" si="9"/>
        <v>12</v>
      </c>
      <c r="Q24" s="156">
        <f t="shared" si="9"/>
        <v>14</v>
      </c>
      <c r="R24" s="156">
        <f t="shared" si="9"/>
        <v>14</v>
      </c>
      <c r="S24" s="156">
        <f t="shared" si="9"/>
        <v>16</v>
      </c>
      <c r="T24" s="156">
        <f t="shared" si="9"/>
        <v>16</v>
      </c>
      <c r="U24" s="156">
        <f t="shared" si="9"/>
        <v>12</v>
      </c>
      <c r="V24" s="156">
        <f t="shared" si="9"/>
        <v>228</v>
      </c>
      <c r="W24" s="92"/>
      <c r="X24" s="177"/>
      <c r="Y24" s="156">
        <f aca="true" t="shared" si="10" ref="Y24:AW25">Y26+Y28+Y30+Y32+Y34</f>
        <v>6</v>
      </c>
      <c r="Z24" s="156">
        <f t="shared" si="10"/>
        <v>6</v>
      </c>
      <c r="AA24" s="156">
        <f t="shared" si="10"/>
        <v>6</v>
      </c>
      <c r="AB24" s="156">
        <f t="shared" si="10"/>
        <v>6</v>
      </c>
      <c r="AC24" s="156">
        <f t="shared" si="10"/>
        <v>6</v>
      </c>
      <c r="AD24" s="156">
        <f t="shared" si="10"/>
        <v>4</v>
      </c>
      <c r="AE24" s="156">
        <f t="shared" si="10"/>
        <v>4</v>
      </c>
      <c r="AF24" s="156">
        <f t="shared" si="10"/>
        <v>2</v>
      </c>
      <c r="AG24" s="156">
        <f t="shared" si="10"/>
        <v>0</v>
      </c>
      <c r="AH24" s="156">
        <f t="shared" si="10"/>
        <v>0</v>
      </c>
      <c r="AI24" s="156">
        <f t="shared" si="10"/>
        <v>0</v>
      </c>
      <c r="AJ24" s="156">
        <f t="shared" si="10"/>
        <v>0</v>
      </c>
      <c r="AK24" s="156">
        <f t="shared" si="10"/>
        <v>0</v>
      </c>
      <c r="AL24" s="156">
        <f t="shared" si="10"/>
        <v>0</v>
      </c>
      <c r="AM24" s="156">
        <v>0</v>
      </c>
      <c r="AN24" s="156">
        <v>0</v>
      </c>
      <c r="AO24" s="156">
        <v>0</v>
      </c>
      <c r="AP24" s="156">
        <v>0</v>
      </c>
      <c r="AQ24" s="156">
        <v>0</v>
      </c>
      <c r="AR24" s="156">
        <v>0</v>
      </c>
      <c r="AS24" s="156">
        <v>0</v>
      </c>
      <c r="AT24" s="156">
        <v>0</v>
      </c>
      <c r="AU24" s="156">
        <v>0</v>
      </c>
      <c r="AV24" s="156">
        <v>0</v>
      </c>
      <c r="AW24" s="156">
        <f t="shared" si="10"/>
        <v>40</v>
      </c>
      <c r="AX24" s="496" t="s">
        <v>113</v>
      </c>
      <c r="AY24" s="497" t="s">
        <v>113</v>
      </c>
      <c r="AZ24" s="497" t="s">
        <v>113</v>
      </c>
      <c r="BA24" s="497" t="s">
        <v>113</v>
      </c>
      <c r="BB24" s="497" t="s">
        <v>113</v>
      </c>
      <c r="BC24" s="497" t="s">
        <v>113</v>
      </c>
      <c r="BD24" s="497" t="s">
        <v>113</v>
      </c>
      <c r="BE24" s="497" t="s">
        <v>113</v>
      </c>
      <c r="BF24" s="498" t="s">
        <v>113</v>
      </c>
      <c r="BG24" s="156">
        <f>BG26+BG28+BG30+BG32+BG34</f>
        <v>232</v>
      </c>
    </row>
    <row r="25" spans="1:59" ht="18" customHeight="1" thickBot="1">
      <c r="A25" s="744"/>
      <c r="B25" s="754"/>
      <c r="C25" s="753"/>
      <c r="D25" s="499" t="s">
        <v>29</v>
      </c>
      <c r="E25" s="158">
        <f t="shared" si="9"/>
        <v>7</v>
      </c>
      <c r="F25" s="249">
        <f t="shared" si="9"/>
        <v>6</v>
      </c>
      <c r="G25" s="249">
        <f t="shared" si="9"/>
        <v>7</v>
      </c>
      <c r="H25" s="249">
        <f t="shared" si="9"/>
        <v>6</v>
      </c>
      <c r="I25" s="249">
        <f t="shared" si="9"/>
        <v>7</v>
      </c>
      <c r="J25" s="249">
        <f t="shared" si="9"/>
        <v>6</v>
      </c>
      <c r="K25" s="249">
        <f t="shared" si="9"/>
        <v>7</v>
      </c>
      <c r="L25" s="249">
        <f t="shared" si="9"/>
        <v>6</v>
      </c>
      <c r="M25" s="249">
        <f t="shared" si="9"/>
        <v>7</v>
      </c>
      <c r="N25" s="249">
        <f t="shared" si="9"/>
        <v>6</v>
      </c>
      <c r="O25" s="249">
        <f t="shared" si="9"/>
        <v>7</v>
      </c>
      <c r="P25" s="249">
        <f t="shared" si="9"/>
        <v>6</v>
      </c>
      <c r="Q25" s="249">
        <f t="shared" si="9"/>
        <v>7</v>
      </c>
      <c r="R25" s="249">
        <f t="shared" si="9"/>
        <v>7</v>
      </c>
      <c r="S25" s="249">
        <f t="shared" si="9"/>
        <v>9</v>
      </c>
      <c r="T25" s="249">
        <f t="shared" si="9"/>
        <v>9</v>
      </c>
      <c r="U25" s="249">
        <f t="shared" si="9"/>
        <v>6</v>
      </c>
      <c r="V25" s="249">
        <f t="shared" si="9"/>
        <v>116</v>
      </c>
      <c r="W25" s="255"/>
      <c r="X25" s="179"/>
      <c r="Y25" s="249">
        <f t="shared" si="10"/>
        <v>3</v>
      </c>
      <c r="Z25" s="249">
        <f t="shared" si="10"/>
        <v>3</v>
      </c>
      <c r="AA25" s="249">
        <f t="shared" si="10"/>
        <v>3</v>
      </c>
      <c r="AB25" s="249">
        <f t="shared" si="10"/>
        <v>3</v>
      </c>
      <c r="AC25" s="249">
        <f t="shared" si="10"/>
        <v>3</v>
      </c>
      <c r="AD25" s="249">
        <f t="shared" si="10"/>
        <v>2</v>
      </c>
      <c r="AE25" s="249">
        <f t="shared" si="10"/>
        <v>2</v>
      </c>
      <c r="AF25" s="249">
        <f t="shared" si="10"/>
        <v>1</v>
      </c>
      <c r="AG25" s="249">
        <f t="shared" si="10"/>
        <v>0</v>
      </c>
      <c r="AH25" s="249">
        <f t="shared" si="10"/>
        <v>0</v>
      </c>
      <c r="AI25" s="249">
        <f t="shared" si="10"/>
        <v>0</v>
      </c>
      <c r="AJ25" s="249">
        <f t="shared" si="10"/>
        <v>0</v>
      </c>
      <c r="AK25" s="249">
        <f t="shared" si="10"/>
        <v>0</v>
      </c>
      <c r="AL25" s="249">
        <f t="shared" si="10"/>
        <v>0</v>
      </c>
      <c r="AM25" s="249">
        <v>0</v>
      </c>
      <c r="AN25" s="249">
        <v>0</v>
      </c>
      <c r="AO25" s="249">
        <v>0</v>
      </c>
      <c r="AP25" s="249">
        <v>0</v>
      </c>
      <c r="AQ25" s="249">
        <v>0</v>
      </c>
      <c r="AR25" s="249">
        <v>0</v>
      </c>
      <c r="AS25" s="249">
        <v>0</v>
      </c>
      <c r="AT25" s="249">
        <v>0</v>
      </c>
      <c r="AU25" s="249">
        <v>0</v>
      </c>
      <c r="AV25" s="249">
        <v>0</v>
      </c>
      <c r="AW25" s="249">
        <f t="shared" si="10"/>
        <v>20</v>
      </c>
      <c r="AX25" s="496" t="s">
        <v>113</v>
      </c>
      <c r="AY25" s="497" t="s">
        <v>113</v>
      </c>
      <c r="AZ25" s="497" t="s">
        <v>113</v>
      </c>
      <c r="BA25" s="497" t="s">
        <v>113</v>
      </c>
      <c r="BB25" s="497" t="s">
        <v>113</v>
      </c>
      <c r="BC25" s="497" t="s">
        <v>113</v>
      </c>
      <c r="BD25" s="497" t="s">
        <v>113</v>
      </c>
      <c r="BE25" s="497" t="s">
        <v>113</v>
      </c>
      <c r="BF25" s="498" t="s">
        <v>113</v>
      </c>
      <c r="BG25" s="249">
        <f>BG27+BG29+BG31+BG33+BG35</f>
        <v>118</v>
      </c>
    </row>
    <row r="26" spans="1:59" ht="18" customHeight="1" thickBot="1">
      <c r="A26" s="744"/>
      <c r="B26" s="698" t="s">
        <v>124</v>
      </c>
      <c r="C26" s="698" t="s">
        <v>125</v>
      </c>
      <c r="D26" s="500" t="s">
        <v>28</v>
      </c>
      <c r="E26" s="240">
        <v>2</v>
      </c>
      <c r="F26" s="262">
        <v>4</v>
      </c>
      <c r="G26" s="262">
        <v>2</v>
      </c>
      <c r="H26" s="262">
        <v>4</v>
      </c>
      <c r="I26" s="262">
        <v>2</v>
      </c>
      <c r="J26" s="262">
        <v>4</v>
      </c>
      <c r="K26" s="262">
        <v>2</v>
      </c>
      <c r="L26" s="262">
        <v>4</v>
      </c>
      <c r="M26" s="262">
        <v>2</v>
      </c>
      <c r="N26" s="262">
        <v>4</v>
      </c>
      <c r="O26" s="262">
        <v>2</v>
      </c>
      <c r="P26" s="262">
        <v>4</v>
      </c>
      <c r="Q26" s="262">
        <v>2</v>
      </c>
      <c r="R26" s="262">
        <v>4</v>
      </c>
      <c r="S26" s="262">
        <v>2</v>
      </c>
      <c r="T26" s="262">
        <v>4</v>
      </c>
      <c r="U26" s="222">
        <v>2</v>
      </c>
      <c r="V26" s="501">
        <f>SUM(E26:U26)</f>
        <v>50</v>
      </c>
      <c r="W26" s="257"/>
      <c r="X26" s="258"/>
      <c r="Y26" s="213"/>
      <c r="Z26" s="221"/>
      <c r="AA26" s="221"/>
      <c r="AB26" s="221"/>
      <c r="AC26" s="221"/>
      <c r="AD26" s="221"/>
      <c r="AE26" s="221"/>
      <c r="AF26" s="221"/>
      <c r="AG26" s="221"/>
      <c r="AH26" s="221"/>
      <c r="AI26" s="502"/>
      <c r="AJ26" s="502"/>
      <c r="AK26" s="503"/>
      <c r="AL26" s="503"/>
      <c r="AM26" s="481" t="s">
        <v>114</v>
      </c>
      <c r="AN26" s="481" t="s">
        <v>114</v>
      </c>
      <c r="AO26" s="481" t="s">
        <v>114</v>
      </c>
      <c r="AP26" s="481" t="s">
        <v>114</v>
      </c>
      <c r="AQ26" s="482" t="s">
        <v>115</v>
      </c>
      <c r="AR26" s="482" t="s">
        <v>115</v>
      </c>
      <c r="AS26" s="482" t="s">
        <v>115</v>
      </c>
      <c r="AT26" s="482" t="s">
        <v>115</v>
      </c>
      <c r="AU26" s="483" t="s">
        <v>116</v>
      </c>
      <c r="AV26" s="483" t="s">
        <v>116</v>
      </c>
      <c r="AW26" s="188"/>
      <c r="AX26" s="86" t="s">
        <v>113</v>
      </c>
      <c r="AY26" s="87" t="s">
        <v>113</v>
      </c>
      <c r="AZ26" s="87" t="s">
        <v>113</v>
      </c>
      <c r="BA26" s="87" t="s">
        <v>113</v>
      </c>
      <c r="BB26" s="87" t="s">
        <v>113</v>
      </c>
      <c r="BC26" s="87" t="s">
        <v>113</v>
      </c>
      <c r="BD26" s="87" t="s">
        <v>113</v>
      </c>
      <c r="BE26" s="87" t="s">
        <v>113</v>
      </c>
      <c r="BF26" s="88" t="s">
        <v>113</v>
      </c>
      <c r="BG26" s="268">
        <f>V26</f>
        <v>50</v>
      </c>
    </row>
    <row r="27" spans="1:59" ht="18" customHeight="1" thickBot="1">
      <c r="A27" s="744"/>
      <c r="B27" s="699"/>
      <c r="C27" s="699"/>
      <c r="D27" s="4" t="s">
        <v>29</v>
      </c>
      <c r="E27" s="264">
        <v>1</v>
      </c>
      <c r="F27" s="265">
        <v>2</v>
      </c>
      <c r="G27" s="265">
        <v>1</v>
      </c>
      <c r="H27" s="265">
        <v>2</v>
      </c>
      <c r="I27" s="265">
        <v>1</v>
      </c>
      <c r="J27" s="265">
        <v>2</v>
      </c>
      <c r="K27" s="265">
        <v>1</v>
      </c>
      <c r="L27" s="265">
        <v>2</v>
      </c>
      <c r="M27" s="265">
        <v>1</v>
      </c>
      <c r="N27" s="265">
        <v>2</v>
      </c>
      <c r="O27" s="265">
        <v>1</v>
      </c>
      <c r="P27" s="265">
        <v>2</v>
      </c>
      <c r="Q27" s="265">
        <v>1</v>
      </c>
      <c r="R27" s="265">
        <v>2</v>
      </c>
      <c r="S27" s="265">
        <v>1</v>
      </c>
      <c r="T27" s="265">
        <v>2</v>
      </c>
      <c r="U27" s="504">
        <v>1</v>
      </c>
      <c r="V27" s="505">
        <f>SUM(E27:U27)</f>
        <v>25</v>
      </c>
      <c r="W27" s="259"/>
      <c r="X27" s="260"/>
      <c r="Y27" s="138"/>
      <c r="Z27" s="139"/>
      <c r="AA27" s="139"/>
      <c r="AB27" s="139"/>
      <c r="AC27" s="139"/>
      <c r="AD27" s="139"/>
      <c r="AE27" s="139"/>
      <c r="AF27" s="139"/>
      <c r="AG27" s="139"/>
      <c r="AH27" s="139"/>
      <c r="AI27" s="506"/>
      <c r="AJ27" s="506"/>
      <c r="AK27" s="507"/>
      <c r="AL27" s="507"/>
      <c r="AM27" s="481" t="s">
        <v>114</v>
      </c>
      <c r="AN27" s="481" t="s">
        <v>114</v>
      </c>
      <c r="AO27" s="481" t="s">
        <v>114</v>
      </c>
      <c r="AP27" s="481" t="s">
        <v>114</v>
      </c>
      <c r="AQ27" s="482" t="s">
        <v>115</v>
      </c>
      <c r="AR27" s="482" t="s">
        <v>115</v>
      </c>
      <c r="AS27" s="482" t="s">
        <v>115</v>
      </c>
      <c r="AT27" s="482" t="s">
        <v>115</v>
      </c>
      <c r="AU27" s="483" t="s">
        <v>116</v>
      </c>
      <c r="AV27" s="483" t="s">
        <v>116</v>
      </c>
      <c r="AW27" s="256"/>
      <c r="AX27" s="86" t="s">
        <v>113</v>
      </c>
      <c r="AY27" s="87" t="s">
        <v>113</v>
      </c>
      <c r="AZ27" s="87" t="s">
        <v>113</v>
      </c>
      <c r="BA27" s="87" t="s">
        <v>113</v>
      </c>
      <c r="BB27" s="87" t="s">
        <v>113</v>
      </c>
      <c r="BC27" s="87" t="s">
        <v>113</v>
      </c>
      <c r="BD27" s="87" t="s">
        <v>113</v>
      </c>
      <c r="BE27" s="87" t="s">
        <v>113</v>
      </c>
      <c r="BF27" s="88" t="s">
        <v>113</v>
      </c>
      <c r="BG27" s="201">
        <f>V27</f>
        <v>25</v>
      </c>
    </row>
    <row r="28" spans="1:59" ht="15.75" thickBot="1">
      <c r="A28" s="744"/>
      <c r="B28" s="737" t="s">
        <v>126</v>
      </c>
      <c r="C28" s="665" t="s">
        <v>127</v>
      </c>
      <c r="D28" s="508" t="s">
        <v>28</v>
      </c>
      <c r="E28" s="83">
        <v>2</v>
      </c>
      <c r="F28" s="84">
        <v>2</v>
      </c>
      <c r="G28" s="85">
        <v>2</v>
      </c>
      <c r="H28" s="84">
        <v>2</v>
      </c>
      <c r="I28" s="84">
        <v>2</v>
      </c>
      <c r="J28" s="84">
        <v>2</v>
      </c>
      <c r="K28" s="84">
        <v>2</v>
      </c>
      <c r="L28" s="84">
        <v>2</v>
      </c>
      <c r="M28" s="84">
        <v>2</v>
      </c>
      <c r="N28" s="84">
        <v>2</v>
      </c>
      <c r="O28" s="84">
        <v>2</v>
      </c>
      <c r="P28" s="84">
        <v>2</v>
      </c>
      <c r="Q28" s="84">
        <v>2</v>
      </c>
      <c r="R28" s="84">
        <v>2</v>
      </c>
      <c r="S28" s="84">
        <v>4</v>
      </c>
      <c r="T28" s="84">
        <v>4</v>
      </c>
      <c r="U28" s="85">
        <v>4</v>
      </c>
      <c r="V28" s="501">
        <f aca="true" t="shared" si="11" ref="V28:V35">SUM(E28:U28)</f>
        <v>40</v>
      </c>
      <c r="W28" s="184"/>
      <c r="X28" s="185"/>
      <c r="Y28" s="83">
        <v>6</v>
      </c>
      <c r="Z28" s="204">
        <v>6</v>
      </c>
      <c r="AA28" s="204">
        <v>6</v>
      </c>
      <c r="AB28" s="204">
        <v>6</v>
      </c>
      <c r="AC28" s="204">
        <v>6</v>
      </c>
      <c r="AD28" s="204">
        <v>4</v>
      </c>
      <c r="AE28" s="204">
        <v>4</v>
      </c>
      <c r="AF28" s="509">
        <v>2</v>
      </c>
      <c r="AG28" s="204"/>
      <c r="AH28" s="510"/>
      <c r="AI28" s="488"/>
      <c r="AJ28" s="488"/>
      <c r="AK28" s="489"/>
      <c r="AL28" s="489"/>
      <c r="AM28" s="481" t="s">
        <v>114</v>
      </c>
      <c r="AN28" s="481" t="s">
        <v>114</v>
      </c>
      <c r="AO28" s="481" t="s">
        <v>114</v>
      </c>
      <c r="AP28" s="481" t="s">
        <v>114</v>
      </c>
      <c r="AQ28" s="482" t="s">
        <v>115</v>
      </c>
      <c r="AR28" s="482" t="s">
        <v>115</v>
      </c>
      <c r="AS28" s="482" t="s">
        <v>115</v>
      </c>
      <c r="AT28" s="482" t="s">
        <v>115</v>
      </c>
      <c r="AU28" s="483" t="s">
        <v>116</v>
      </c>
      <c r="AV28" s="483" t="s">
        <v>116</v>
      </c>
      <c r="AW28" s="216">
        <f>SUM(Y28:AV28)</f>
        <v>40</v>
      </c>
      <c r="AX28" s="86" t="s">
        <v>113</v>
      </c>
      <c r="AY28" s="87" t="s">
        <v>113</v>
      </c>
      <c r="AZ28" s="87" t="s">
        <v>113</v>
      </c>
      <c r="BA28" s="87" t="s">
        <v>113</v>
      </c>
      <c r="BB28" s="87" t="s">
        <v>113</v>
      </c>
      <c r="BC28" s="87" t="s">
        <v>113</v>
      </c>
      <c r="BD28" s="87" t="s">
        <v>113</v>
      </c>
      <c r="BE28" s="87" t="s">
        <v>113</v>
      </c>
      <c r="BF28" s="88" t="s">
        <v>113</v>
      </c>
      <c r="BG28" s="280">
        <f t="shared" si="6"/>
        <v>80</v>
      </c>
    </row>
    <row r="29" spans="1:59" ht="19.5" customHeight="1" thickBot="1">
      <c r="A29" s="744"/>
      <c r="B29" s="719"/>
      <c r="C29" s="666"/>
      <c r="D29" s="4" t="s">
        <v>29</v>
      </c>
      <c r="E29" s="254">
        <v>1</v>
      </c>
      <c r="F29" s="28">
        <v>1</v>
      </c>
      <c r="G29" s="54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28">
        <v>2</v>
      </c>
      <c r="T29" s="28">
        <v>2</v>
      </c>
      <c r="U29" s="54">
        <v>2</v>
      </c>
      <c r="V29" s="24">
        <f t="shared" si="11"/>
        <v>20</v>
      </c>
      <c r="W29" s="186"/>
      <c r="X29" s="187"/>
      <c r="Y29" s="17">
        <v>3</v>
      </c>
      <c r="Z29" s="11">
        <v>3</v>
      </c>
      <c r="AA29" s="11">
        <v>3</v>
      </c>
      <c r="AB29" s="11">
        <v>3</v>
      </c>
      <c r="AC29" s="11">
        <v>3</v>
      </c>
      <c r="AD29" s="11">
        <v>2</v>
      </c>
      <c r="AE29" s="11">
        <v>2</v>
      </c>
      <c r="AF29" s="11">
        <v>1</v>
      </c>
      <c r="AG29" s="11"/>
      <c r="AH29" s="11"/>
      <c r="AI29" s="479"/>
      <c r="AJ29" s="479"/>
      <c r="AK29" s="480"/>
      <c r="AL29" s="480"/>
      <c r="AM29" s="481" t="s">
        <v>114</v>
      </c>
      <c r="AN29" s="481" t="s">
        <v>114</v>
      </c>
      <c r="AO29" s="481" t="s">
        <v>114</v>
      </c>
      <c r="AP29" s="481" t="s">
        <v>114</v>
      </c>
      <c r="AQ29" s="482" t="s">
        <v>115</v>
      </c>
      <c r="AR29" s="482" t="s">
        <v>115</v>
      </c>
      <c r="AS29" s="482" t="s">
        <v>115</v>
      </c>
      <c r="AT29" s="482" t="s">
        <v>115</v>
      </c>
      <c r="AU29" s="483" t="s">
        <v>116</v>
      </c>
      <c r="AV29" s="483" t="s">
        <v>116</v>
      </c>
      <c r="AW29" s="25">
        <f>SUM(Y29:AV29)</f>
        <v>20</v>
      </c>
      <c r="AX29" s="86" t="s">
        <v>113</v>
      </c>
      <c r="AY29" s="87" t="s">
        <v>113</v>
      </c>
      <c r="AZ29" s="87" t="s">
        <v>113</v>
      </c>
      <c r="BA29" s="87" t="s">
        <v>113</v>
      </c>
      <c r="BB29" s="87" t="s">
        <v>113</v>
      </c>
      <c r="BC29" s="87" t="s">
        <v>113</v>
      </c>
      <c r="BD29" s="87" t="s">
        <v>113</v>
      </c>
      <c r="BE29" s="87" t="s">
        <v>113</v>
      </c>
      <c r="BF29" s="88" t="s">
        <v>113</v>
      </c>
      <c r="BG29" s="62">
        <f t="shared" si="6"/>
        <v>40</v>
      </c>
    </row>
    <row r="30" spans="1:59" ht="15.75" thickBot="1">
      <c r="A30" s="744"/>
      <c r="B30" s="718" t="s">
        <v>128</v>
      </c>
      <c r="C30" s="696" t="s">
        <v>129</v>
      </c>
      <c r="D30" s="511" t="s">
        <v>28</v>
      </c>
      <c r="E30" s="86">
        <v>4</v>
      </c>
      <c r="F30" s="87">
        <v>2</v>
      </c>
      <c r="G30" s="88">
        <v>4</v>
      </c>
      <c r="H30" s="87">
        <v>2</v>
      </c>
      <c r="I30" s="87">
        <v>4</v>
      </c>
      <c r="J30" s="87">
        <v>2</v>
      </c>
      <c r="K30" s="87">
        <v>4</v>
      </c>
      <c r="L30" s="87">
        <v>2</v>
      </c>
      <c r="M30" s="87">
        <v>4</v>
      </c>
      <c r="N30" s="87">
        <v>2</v>
      </c>
      <c r="O30" s="87">
        <v>4</v>
      </c>
      <c r="P30" s="87">
        <v>2</v>
      </c>
      <c r="Q30" s="87">
        <v>4</v>
      </c>
      <c r="R30" s="87">
        <v>2</v>
      </c>
      <c r="S30" s="87">
        <v>2</v>
      </c>
      <c r="T30" s="87">
        <v>2</v>
      </c>
      <c r="U30" s="88">
        <v>2</v>
      </c>
      <c r="V30" s="261">
        <f t="shared" si="11"/>
        <v>48</v>
      </c>
      <c r="W30" s="186"/>
      <c r="X30" s="187"/>
      <c r="Y30" s="86"/>
      <c r="Z30" s="208"/>
      <c r="AA30" s="208"/>
      <c r="AB30" s="208"/>
      <c r="AC30" s="208"/>
      <c r="AD30" s="208"/>
      <c r="AE30" s="208"/>
      <c r="AF30" s="208"/>
      <c r="AG30" s="208"/>
      <c r="AH30" s="208"/>
      <c r="AI30" s="479"/>
      <c r="AJ30" s="479"/>
      <c r="AK30" s="480"/>
      <c r="AL30" s="480"/>
      <c r="AM30" s="481" t="s">
        <v>114</v>
      </c>
      <c r="AN30" s="481" t="s">
        <v>114</v>
      </c>
      <c r="AO30" s="481" t="s">
        <v>114</v>
      </c>
      <c r="AP30" s="481" t="s">
        <v>114</v>
      </c>
      <c r="AQ30" s="482" t="s">
        <v>115</v>
      </c>
      <c r="AR30" s="482" t="s">
        <v>115</v>
      </c>
      <c r="AS30" s="482" t="s">
        <v>115</v>
      </c>
      <c r="AT30" s="482" t="s">
        <v>115</v>
      </c>
      <c r="AU30" s="483" t="s">
        <v>116</v>
      </c>
      <c r="AV30" s="483" t="s">
        <v>116</v>
      </c>
      <c r="AW30" s="219">
        <f>SUM(Y30:AV30)</f>
        <v>0</v>
      </c>
      <c r="AX30" s="86" t="s">
        <v>113</v>
      </c>
      <c r="AY30" s="87" t="s">
        <v>113</v>
      </c>
      <c r="AZ30" s="87" t="s">
        <v>113</v>
      </c>
      <c r="BA30" s="87" t="s">
        <v>113</v>
      </c>
      <c r="BB30" s="87" t="s">
        <v>113</v>
      </c>
      <c r="BC30" s="87" t="s">
        <v>113</v>
      </c>
      <c r="BD30" s="87" t="s">
        <v>113</v>
      </c>
      <c r="BE30" s="87" t="s">
        <v>113</v>
      </c>
      <c r="BF30" s="88" t="s">
        <v>113</v>
      </c>
      <c r="BG30" s="281">
        <f t="shared" si="6"/>
        <v>48</v>
      </c>
    </row>
    <row r="31" spans="1:59" ht="19.5" customHeight="1" thickBot="1">
      <c r="A31" s="744"/>
      <c r="B31" s="719"/>
      <c r="C31" s="697"/>
      <c r="D31" s="645" t="s">
        <v>29</v>
      </c>
      <c r="E31" s="254">
        <v>2</v>
      </c>
      <c r="F31" s="28">
        <v>1</v>
      </c>
      <c r="G31" s="54">
        <v>2</v>
      </c>
      <c r="H31" s="28">
        <v>1</v>
      </c>
      <c r="I31" s="28">
        <v>2</v>
      </c>
      <c r="J31" s="28">
        <v>1</v>
      </c>
      <c r="K31" s="28">
        <v>2</v>
      </c>
      <c r="L31" s="28">
        <v>1</v>
      </c>
      <c r="M31" s="28">
        <v>2</v>
      </c>
      <c r="N31" s="28">
        <v>1</v>
      </c>
      <c r="O31" s="28">
        <v>2</v>
      </c>
      <c r="P31" s="28">
        <v>1</v>
      </c>
      <c r="Q31" s="28">
        <v>2</v>
      </c>
      <c r="R31" s="28">
        <v>1</v>
      </c>
      <c r="S31" s="28">
        <v>1</v>
      </c>
      <c r="T31" s="28">
        <v>1</v>
      </c>
      <c r="U31" s="54">
        <v>1</v>
      </c>
      <c r="V31" s="24">
        <f t="shared" si="11"/>
        <v>24</v>
      </c>
      <c r="W31" s="186"/>
      <c r="X31" s="187"/>
      <c r="Y31" s="17"/>
      <c r="Z31" s="11"/>
      <c r="AA31" s="11"/>
      <c r="AB31" s="11"/>
      <c r="AC31" s="11"/>
      <c r="AD31" s="11"/>
      <c r="AE31" s="11"/>
      <c r="AF31" s="11"/>
      <c r="AG31" s="11"/>
      <c r="AH31" s="11"/>
      <c r="AI31" s="479"/>
      <c r="AJ31" s="479"/>
      <c r="AK31" s="480"/>
      <c r="AL31" s="480"/>
      <c r="AM31" s="481" t="s">
        <v>114</v>
      </c>
      <c r="AN31" s="481" t="s">
        <v>114</v>
      </c>
      <c r="AO31" s="481" t="s">
        <v>114</v>
      </c>
      <c r="AP31" s="481" t="s">
        <v>114</v>
      </c>
      <c r="AQ31" s="482" t="s">
        <v>115</v>
      </c>
      <c r="AR31" s="482" t="s">
        <v>115</v>
      </c>
      <c r="AS31" s="482" t="s">
        <v>115</v>
      </c>
      <c r="AT31" s="482" t="s">
        <v>115</v>
      </c>
      <c r="AU31" s="483" t="s">
        <v>116</v>
      </c>
      <c r="AV31" s="483" t="s">
        <v>116</v>
      </c>
      <c r="AW31" s="25">
        <f>SUM(Z31:AV31)</f>
        <v>0</v>
      </c>
      <c r="AX31" s="86" t="s">
        <v>113</v>
      </c>
      <c r="AY31" s="87" t="s">
        <v>113</v>
      </c>
      <c r="AZ31" s="87" t="s">
        <v>113</v>
      </c>
      <c r="BA31" s="87" t="s">
        <v>113</v>
      </c>
      <c r="BB31" s="87" t="s">
        <v>113</v>
      </c>
      <c r="BC31" s="87" t="s">
        <v>113</v>
      </c>
      <c r="BD31" s="87" t="s">
        <v>113</v>
      </c>
      <c r="BE31" s="87" t="s">
        <v>113</v>
      </c>
      <c r="BF31" s="88" t="s">
        <v>113</v>
      </c>
      <c r="BG31" s="62">
        <f t="shared" si="6"/>
        <v>24</v>
      </c>
    </row>
    <row r="32" spans="1:59" ht="19.5" customHeight="1" thickBot="1">
      <c r="A32" s="744"/>
      <c r="B32" s="718" t="s">
        <v>130</v>
      </c>
      <c r="C32" s="696" t="s">
        <v>131</v>
      </c>
      <c r="D32" s="511" t="s">
        <v>28</v>
      </c>
      <c r="E32" s="86">
        <v>2</v>
      </c>
      <c r="F32" s="87">
        <v>2</v>
      </c>
      <c r="G32" s="88">
        <v>2</v>
      </c>
      <c r="H32" s="87">
        <v>2</v>
      </c>
      <c r="I32" s="87">
        <v>2</v>
      </c>
      <c r="J32" s="87">
        <v>2</v>
      </c>
      <c r="K32" s="87">
        <v>2</v>
      </c>
      <c r="L32" s="87">
        <v>2</v>
      </c>
      <c r="M32" s="87">
        <v>2</v>
      </c>
      <c r="N32" s="87">
        <v>2</v>
      </c>
      <c r="O32" s="87">
        <v>2</v>
      </c>
      <c r="P32" s="87">
        <v>2</v>
      </c>
      <c r="Q32" s="87">
        <v>2</v>
      </c>
      <c r="R32" s="87">
        <v>2</v>
      </c>
      <c r="S32" s="87">
        <v>2</v>
      </c>
      <c r="T32" s="87">
        <v>2</v>
      </c>
      <c r="U32" s="88">
        <v>4</v>
      </c>
      <c r="V32" s="261">
        <f>SUM(E32:U32)</f>
        <v>36</v>
      </c>
      <c r="W32" s="186"/>
      <c r="X32" s="187"/>
      <c r="Y32" s="86"/>
      <c r="Z32" s="208"/>
      <c r="AA32" s="208"/>
      <c r="AB32" s="208"/>
      <c r="AC32" s="208"/>
      <c r="AD32" s="208"/>
      <c r="AE32" s="208"/>
      <c r="AF32" s="208"/>
      <c r="AG32" s="208"/>
      <c r="AH32" s="208"/>
      <c r="AI32" s="479"/>
      <c r="AJ32" s="479"/>
      <c r="AK32" s="480"/>
      <c r="AL32" s="480"/>
      <c r="AM32" s="481" t="s">
        <v>114</v>
      </c>
      <c r="AN32" s="481" t="s">
        <v>114</v>
      </c>
      <c r="AO32" s="481" t="s">
        <v>114</v>
      </c>
      <c r="AP32" s="481" t="s">
        <v>114</v>
      </c>
      <c r="AQ32" s="482" t="s">
        <v>115</v>
      </c>
      <c r="AR32" s="482" t="s">
        <v>115</v>
      </c>
      <c r="AS32" s="482" t="s">
        <v>115</v>
      </c>
      <c r="AT32" s="482" t="s">
        <v>115</v>
      </c>
      <c r="AU32" s="483" t="s">
        <v>116</v>
      </c>
      <c r="AV32" s="483" t="s">
        <v>116</v>
      </c>
      <c r="AW32" s="210"/>
      <c r="AX32" s="86" t="s">
        <v>113</v>
      </c>
      <c r="AY32" s="87" t="s">
        <v>113</v>
      </c>
      <c r="AZ32" s="87" t="s">
        <v>113</v>
      </c>
      <c r="BA32" s="87" t="s">
        <v>113</v>
      </c>
      <c r="BB32" s="87" t="s">
        <v>113</v>
      </c>
      <c r="BC32" s="87" t="s">
        <v>113</v>
      </c>
      <c r="BD32" s="87" t="s">
        <v>113</v>
      </c>
      <c r="BE32" s="87" t="s">
        <v>113</v>
      </c>
      <c r="BF32" s="88" t="s">
        <v>113</v>
      </c>
      <c r="BG32" s="512"/>
    </row>
    <row r="33" spans="1:59" ht="19.5" customHeight="1" thickBot="1">
      <c r="A33" s="744"/>
      <c r="B33" s="719"/>
      <c r="C33" s="697"/>
      <c r="D33" s="4" t="s">
        <v>29</v>
      </c>
      <c r="E33" s="254">
        <v>1</v>
      </c>
      <c r="F33" s="28">
        <v>1</v>
      </c>
      <c r="G33" s="54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54">
        <v>2</v>
      </c>
      <c r="V33" s="261">
        <f>SUM(E33:U33)</f>
        <v>18</v>
      </c>
      <c r="W33" s="186"/>
      <c r="X33" s="187"/>
      <c r="Y33" s="17"/>
      <c r="Z33" s="11"/>
      <c r="AA33" s="11"/>
      <c r="AB33" s="11"/>
      <c r="AC33" s="11"/>
      <c r="AD33" s="11"/>
      <c r="AE33" s="11"/>
      <c r="AF33" s="11"/>
      <c r="AG33" s="11"/>
      <c r="AH33" s="11"/>
      <c r="AI33" s="479"/>
      <c r="AJ33" s="479"/>
      <c r="AK33" s="480"/>
      <c r="AL33" s="480"/>
      <c r="AM33" s="481" t="s">
        <v>114</v>
      </c>
      <c r="AN33" s="481" t="s">
        <v>114</v>
      </c>
      <c r="AO33" s="481" t="s">
        <v>114</v>
      </c>
      <c r="AP33" s="481" t="s">
        <v>114</v>
      </c>
      <c r="AQ33" s="482" t="s">
        <v>115</v>
      </c>
      <c r="AR33" s="482" t="s">
        <v>115</v>
      </c>
      <c r="AS33" s="482" t="s">
        <v>115</v>
      </c>
      <c r="AT33" s="482" t="s">
        <v>115</v>
      </c>
      <c r="AU33" s="483" t="s">
        <v>116</v>
      </c>
      <c r="AV33" s="483" t="s">
        <v>116</v>
      </c>
      <c r="AW33" s="25"/>
      <c r="AX33" s="86" t="s">
        <v>113</v>
      </c>
      <c r="AY33" s="87" t="s">
        <v>113</v>
      </c>
      <c r="AZ33" s="87" t="s">
        <v>113</v>
      </c>
      <c r="BA33" s="87" t="s">
        <v>113</v>
      </c>
      <c r="BB33" s="87" t="s">
        <v>113</v>
      </c>
      <c r="BC33" s="87" t="s">
        <v>113</v>
      </c>
      <c r="BD33" s="87" t="s">
        <v>113</v>
      </c>
      <c r="BE33" s="87" t="s">
        <v>113</v>
      </c>
      <c r="BF33" s="88" t="s">
        <v>113</v>
      </c>
      <c r="BG33" s="62"/>
    </row>
    <row r="34" spans="1:59" ht="18.75" customHeight="1" thickBot="1">
      <c r="A34" s="744"/>
      <c r="B34" s="718" t="s">
        <v>132</v>
      </c>
      <c r="C34" s="711" t="s">
        <v>133</v>
      </c>
      <c r="D34" s="511" t="s">
        <v>28</v>
      </c>
      <c r="E34" s="86">
        <v>4</v>
      </c>
      <c r="F34" s="87">
        <v>2</v>
      </c>
      <c r="G34" s="88">
        <v>4</v>
      </c>
      <c r="H34" s="87">
        <v>2</v>
      </c>
      <c r="I34" s="87">
        <v>4</v>
      </c>
      <c r="J34" s="87">
        <v>2</v>
      </c>
      <c r="K34" s="87">
        <v>4</v>
      </c>
      <c r="L34" s="87">
        <v>2</v>
      </c>
      <c r="M34" s="87">
        <v>4</v>
      </c>
      <c r="N34" s="87">
        <v>2</v>
      </c>
      <c r="O34" s="87">
        <v>4</v>
      </c>
      <c r="P34" s="87">
        <v>2</v>
      </c>
      <c r="Q34" s="87">
        <v>4</v>
      </c>
      <c r="R34" s="87">
        <v>4</v>
      </c>
      <c r="S34" s="87">
        <v>6</v>
      </c>
      <c r="T34" s="87">
        <v>4</v>
      </c>
      <c r="U34" s="513"/>
      <c r="V34" s="261">
        <f t="shared" si="11"/>
        <v>54</v>
      </c>
      <c r="W34" s="186"/>
      <c r="X34" s="187"/>
      <c r="Y34" s="86"/>
      <c r="Z34" s="208"/>
      <c r="AA34" s="208"/>
      <c r="AB34" s="208"/>
      <c r="AC34" s="208"/>
      <c r="AD34" s="208"/>
      <c r="AE34" s="208"/>
      <c r="AF34" s="208"/>
      <c r="AG34" s="208"/>
      <c r="AH34" s="208"/>
      <c r="AI34" s="479"/>
      <c r="AJ34" s="479"/>
      <c r="AK34" s="480"/>
      <c r="AL34" s="480"/>
      <c r="AM34" s="481" t="s">
        <v>114</v>
      </c>
      <c r="AN34" s="481" t="s">
        <v>114</v>
      </c>
      <c r="AO34" s="481" t="s">
        <v>114</v>
      </c>
      <c r="AP34" s="481" t="s">
        <v>114</v>
      </c>
      <c r="AQ34" s="482" t="s">
        <v>115</v>
      </c>
      <c r="AR34" s="482" t="s">
        <v>115</v>
      </c>
      <c r="AS34" s="482" t="s">
        <v>115</v>
      </c>
      <c r="AT34" s="482" t="s">
        <v>115</v>
      </c>
      <c r="AU34" s="483" t="s">
        <v>116</v>
      </c>
      <c r="AV34" s="483" t="s">
        <v>116</v>
      </c>
      <c r="AW34" s="219">
        <f>SUM(Y34:AV34)</f>
        <v>0</v>
      </c>
      <c r="AX34" s="86" t="s">
        <v>113</v>
      </c>
      <c r="AY34" s="87" t="s">
        <v>113</v>
      </c>
      <c r="AZ34" s="87" t="s">
        <v>113</v>
      </c>
      <c r="BA34" s="87" t="s">
        <v>113</v>
      </c>
      <c r="BB34" s="87" t="s">
        <v>113</v>
      </c>
      <c r="BC34" s="87" t="s">
        <v>113</v>
      </c>
      <c r="BD34" s="87" t="s">
        <v>113</v>
      </c>
      <c r="BE34" s="87" t="s">
        <v>113</v>
      </c>
      <c r="BF34" s="88" t="s">
        <v>113</v>
      </c>
      <c r="BG34" s="281">
        <f>AW34+V34</f>
        <v>54</v>
      </c>
    </row>
    <row r="35" spans="1:59" ht="16.5" customHeight="1" thickBot="1">
      <c r="A35" s="744"/>
      <c r="B35" s="719"/>
      <c r="C35" s="666"/>
      <c r="D35" s="514" t="s">
        <v>29</v>
      </c>
      <c r="E35" s="254">
        <v>2</v>
      </c>
      <c r="F35" s="28">
        <v>1</v>
      </c>
      <c r="G35" s="54">
        <v>2</v>
      </c>
      <c r="H35" s="28">
        <v>1</v>
      </c>
      <c r="I35" s="28">
        <v>2</v>
      </c>
      <c r="J35" s="28">
        <v>1</v>
      </c>
      <c r="K35" s="28">
        <v>2</v>
      </c>
      <c r="L35" s="28">
        <v>1</v>
      </c>
      <c r="M35" s="28">
        <v>2</v>
      </c>
      <c r="N35" s="28">
        <v>1</v>
      </c>
      <c r="O35" s="28">
        <v>2</v>
      </c>
      <c r="P35" s="28">
        <v>1</v>
      </c>
      <c r="Q35" s="28">
        <v>2</v>
      </c>
      <c r="R35" s="28">
        <v>2</v>
      </c>
      <c r="S35" s="28">
        <v>4</v>
      </c>
      <c r="T35" s="28">
        <v>3</v>
      </c>
      <c r="U35" s="54"/>
      <c r="V35" s="318">
        <f t="shared" si="11"/>
        <v>29</v>
      </c>
      <c r="W35" s="114"/>
      <c r="X35" s="183"/>
      <c r="Y35" s="17"/>
      <c r="Z35" s="11"/>
      <c r="AA35" s="11"/>
      <c r="AB35" s="11"/>
      <c r="AC35" s="11"/>
      <c r="AD35" s="11"/>
      <c r="AE35" s="11"/>
      <c r="AF35" s="11"/>
      <c r="AG35" s="11"/>
      <c r="AH35" s="11"/>
      <c r="AI35" s="479"/>
      <c r="AJ35" s="479"/>
      <c r="AK35" s="480"/>
      <c r="AL35" s="480"/>
      <c r="AM35" s="481" t="s">
        <v>114</v>
      </c>
      <c r="AN35" s="481" t="s">
        <v>114</v>
      </c>
      <c r="AO35" s="481" t="s">
        <v>114</v>
      </c>
      <c r="AP35" s="481" t="s">
        <v>114</v>
      </c>
      <c r="AQ35" s="482" t="s">
        <v>115</v>
      </c>
      <c r="AR35" s="482" t="s">
        <v>115</v>
      </c>
      <c r="AS35" s="482" t="s">
        <v>115</v>
      </c>
      <c r="AT35" s="482" t="s">
        <v>115</v>
      </c>
      <c r="AU35" s="483" t="s">
        <v>116</v>
      </c>
      <c r="AV35" s="483" t="s">
        <v>116</v>
      </c>
      <c r="AW35" s="134">
        <f>SUM(Y35:AV35)</f>
        <v>0</v>
      </c>
      <c r="AX35" s="86" t="s">
        <v>113</v>
      </c>
      <c r="AY35" s="87" t="s">
        <v>113</v>
      </c>
      <c r="AZ35" s="87" t="s">
        <v>113</v>
      </c>
      <c r="BA35" s="87" t="s">
        <v>113</v>
      </c>
      <c r="BB35" s="87" t="s">
        <v>113</v>
      </c>
      <c r="BC35" s="87" t="s">
        <v>113</v>
      </c>
      <c r="BD35" s="87" t="s">
        <v>113</v>
      </c>
      <c r="BE35" s="87" t="s">
        <v>113</v>
      </c>
      <c r="BF35" s="88" t="s">
        <v>113</v>
      </c>
      <c r="BG35" s="133">
        <f>V35+AW35</f>
        <v>29</v>
      </c>
    </row>
    <row r="36" spans="1:59" ht="15">
      <c r="A36" s="744"/>
      <c r="B36" s="722" t="s">
        <v>21</v>
      </c>
      <c r="C36" s="731" t="s">
        <v>22</v>
      </c>
      <c r="D36" s="495" t="s">
        <v>28</v>
      </c>
      <c r="E36" s="299">
        <f aca="true" t="shared" si="12" ref="E36:V37">E38+E50</f>
        <v>12</v>
      </c>
      <c r="F36" s="161">
        <f t="shared" si="12"/>
        <v>12</v>
      </c>
      <c r="G36" s="161">
        <f t="shared" si="12"/>
        <v>12</v>
      </c>
      <c r="H36" s="161">
        <f t="shared" si="12"/>
        <v>12</v>
      </c>
      <c r="I36" s="161">
        <f t="shared" si="12"/>
        <v>12</v>
      </c>
      <c r="J36" s="161">
        <f t="shared" si="12"/>
        <v>12</v>
      </c>
      <c r="K36" s="161">
        <f t="shared" si="12"/>
        <v>12</v>
      </c>
      <c r="L36" s="161">
        <f t="shared" si="12"/>
        <v>12</v>
      </c>
      <c r="M36" s="161">
        <f t="shared" si="12"/>
        <v>12</v>
      </c>
      <c r="N36" s="161">
        <f t="shared" si="12"/>
        <v>12</v>
      </c>
      <c r="O36" s="161">
        <f t="shared" si="12"/>
        <v>12</v>
      </c>
      <c r="P36" s="161">
        <f t="shared" si="12"/>
        <v>12</v>
      </c>
      <c r="Q36" s="161">
        <f t="shared" si="12"/>
        <v>12</v>
      </c>
      <c r="R36" s="161">
        <f t="shared" si="12"/>
        <v>12</v>
      </c>
      <c r="S36" s="161">
        <f t="shared" si="12"/>
        <v>12</v>
      </c>
      <c r="T36" s="161">
        <f t="shared" si="12"/>
        <v>4</v>
      </c>
      <c r="U36" s="161">
        <f t="shared" si="12"/>
        <v>6</v>
      </c>
      <c r="V36" s="161">
        <f t="shared" si="12"/>
        <v>190</v>
      </c>
      <c r="W36" s="176"/>
      <c r="X36" s="177"/>
      <c r="Y36" s="161">
        <f aca="true" t="shared" si="13" ref="Y36:AW37">Y38+Y50</f>
        <v>26</v>
      </c>
      <c r="Z36" s="161">
        <f t="shared" si="13"/>
        <v>26</v>
      </c>
      <c r="AA36" s="161">
        <f t="shared" si="13"/>
        <v>26</v>
      </c>
      <c r="AB36" s="161">
        <f t="shared" si="13"/>
        <v>26</v>
      </c>
      <c r="AC36" s="161">
        <f t="shared" si="13"/>
        <v>24</v>
      </c>
      <c r="AD36" s="161">
        <f t="shared" si="13"/>
        <v>26</v>
      </c>
      <c r="AE36" s="161">
        <f t="shared" si="13"/>
        <v>26</v>
      </c>
      <c r="AF36" s="161">
        <f t="shared" si="13"/>
        <v>20</v>
      </c>
      <c r="AG36" s="161">
        <f t="shared" si="13"/>
        <v>22</v>
      </c>
      <c r="AH36" s="161">
        <f t="shared" si="13"/>
        <v>30</v>
      </c>
      <c r="AI36" s="161">
        <f t="shared" si="13"/>
        <v>30</v>
      </c>
      <c r="AJ36" s="161">
        <f t="shared" si="13"/>
        <v>36</v>
      </c>
      <c r="AK36" s="161">
        <f t="shared" si="13"/>
        <v>36</v>
      </c>
      <c r="AL36" s="161">
        <f t="shared" si="13"/>
        <v>18</v>
      </c>
      <c r="AM36" s="161">
        <f t="shared" si="13"/>
        <v>0</v>
      </c>
      <c r="AN36" s="161">
        <f t="shared" si="13"/>
        <v>0</v>
      </c>
      <c r="AO36" s="161">
        <f t="shared" si="13"/>
        <v>0</v>
      </c>
      <c r="AP36" s="161">
        <f t="shared" si="13"/>
        <v>0</v>
      </c>
      <c r="AQ36" s="161">
        <f t="shared" si="13"/>
        <v>0</v>
      </c>
      <c r="AR36" s="161">
        <f t="shared" si="13"/>
        <v>0</v>
      </c>
      <c r="AS36" s="161">
        <f t="shared" si="13"/>
        <v>0</v>
      </c>
      <c r="AT36" s="161">
        <f t="shared" si="13"/>
        <v>0</v>
      </c>
      <c r="AU36" s="161">
        <f t="shared" si="13"/>
        <v>0</v>
      </c>
      <c r="AV36" s="161">
        <f t="shared" si="13"/>
        <v>0</v>
      </c>
      <c r="AW36" s="161">
        <f t="shared" si="13"/>
        <v>372</v>
      </c>
      <c r="AX36" s="496" t="s">
        <v>113</v>
      </c>
      <c r="AY36" s="497" t="s">
        <v>113</v>
      </c>
      <c r="AZ36" s="497" t="s">
        <v>113</v>
      </c>
      <c r="BA36" s="497" t="s">
        <v>113</v>
      </c>
      <c r="BB36" s="497" t="s">
        <v>113</v>
      </c>
      <c r="BC36" s="497" t="s">
        <v>113</v>
      </c>
      <c r="BD36" s="497" t="s">
        <v>113</v>
      </c>
      <c r="BE36" s="497" t="s">
        <v>113</v>
      </c>
      <c r="BF36" s="498" t="s">
        <v>113</v>
      </c>
      <c r="BG36" s="515">
        <f aca="true" t="shared" si="14" ref="BG36:BG41">V36+AW36</f>
        <v>562</v>
      </c>
    </row>
    <row r="37" spans="1:59" ht="15.75" thickBot="1">
      <c r="A37" s="744"/>
      <c r="B37" s="723"/>
      <c r="C37" s="732"/>
      <c r="D37" s="499" t="s">
        <v>29</v>
      </c>
      <c r="E37" s="300">
        <f t="shared" si="12"/>
        <v>6</v>
      </c>
      <c r="F37" s="164">
        <f t="shared" si="12"/>
        <v>6</v>
      </c>
      <c r="G37" s="164">
        <f t="shared" si="12"/>
        <v>6</v>
      </c>
      <c r="H37" s="164">
        <f t="shared" si="12"/>
        <v>6</v>
      </c>
      <c r="I37" s="164">
        <f t="shared" si="12"/>
        <v>6</v>
      </c>
      <c r="J37" s="164">
        <f t="shared" si="12"/>
        <v>6</v>
      </c>
      <c r="K37" s="164">
        <f t="shared" si="12"/>
        <v>6</v>
      </c>
      <c r="L37" s="164">
        <f t="shared" si="12"/>
        <v>5</v>
      </c>
      <c r="M37" s="164">
        <f t="shared" si="12"/>
        <v>6</v>
      </c>
      <c r="N37" s="164">
        <f t="shared" si="12"/>
        <v>5</v>
      </c>
      <c r="O37" s="164">
        <f t="shared" si="12"/>
        <v>6</v>
      </c>
      <c r="P37" s="164">
        <f t="shared" si="12"/>
        <v>6</v>
      </c>
      <c r="Q37" s="164">
        <f t="shared" si="12"/>
        <v>4</v>
      </c>
      <c r="R37" s="164">
        <f t="shared" si="12"/>
        <v>4</v>
      </c>
      <c r="S37" s="164">
        <f t="shared" si="12"/>
        <v>5</v>
      </c>
      <c r="T37" s="164">
        <f t="shared" si="12"/>
        <v>2</v>
      </c>
      <c r="U37" s="164">
        <f t="shared" si="12"/>
        <v>2</v>
      </c>
      <c r="V37" s="164">
        <f t="shared" si="12"/>
        <v>87</v>
      </c>
      <c r="W37" s="178"/>
      <c r="X37" s="179"/>
      <c r="Y37" s="164">
        <f t="shared" si="13"/>
        <v>13</v>
      </c>
      <c r="Z37" s="164">
        <f t="shared" si="13"/>
        <v>13</v>
      </c>
      <c r="AA37" s="164">
        <f t="shared" si="13"/>
        <v>13</v>
      </c>
      <c r="AB37" s="164">
        <f t="shared" si="13"/>
        <v>13</v>
      </c>
      <c r="AC37" s="164">
        <f t="shared" si="13"/>
        <v>12</v>
      </c>
      <c r="AD37" s="164">
        <f t="shared" si="13"/>
        <v>12</v>
      </c>
      <c r="AE37" s="164">
        <f t="shared" si="13"/>
        <v>12</v>
      </c>
      <c r="AF37" s="164">
        <f t="shared" si="13"/>
        <v>10</v>
      </c>
      <c r="AG37" s="164">
        <f t="shared" si="13"/>
        <v>10</v>
      </c>
      <c r="AH37" s="164">
        <f t="shared" si="13"/>
        <v>4</v>
      </c>
      <c r="AI37" s="164">
        <f t="shared" si="13"/>
        <v>0</v>
      </c>
      <c r="AJ37" s="164">
        <f t="shared" si="13"/>
        <v>0</v>
      </c>
      <c r="AK37" s="164">
        <f t="shared" si="13"/>
        <v>0</v>
      </c>
      <c r="AL37" s="164">
        <f t="shared" si="13"/>
        <v>0</v>
      </c>
      <c r="AM37" s="164">
        <f t="shared" si="13"/>
        <v>0</v>
      </c>
      <c r="AN37" s="164">
        <f t="shared" si="13"/>
        <v>0</v>
      </c>
      <c r="AO37" s="164">
        <f t="shared" si="13"/>
        <v>0</v>
      </c>
      <c r="AP37" s="164">
        <f t="shared" si="13"/>
        <v>0</v>
      </c>
      <c r="AQ37" s="164">
        <f t="shared" si="13"/>
        <v>0</v>
      </c>
      <c r="AR37" s="164">
        <f t="shared" si="13"/>
        <v>0</v>
      </c>
      <c r="AS37" s="164">
        <f t="shared" si="13"/>
        <v>0</v>
      </c>
      <c r="AT37" s="164">
        <f t="shared" si="13"/>
        <v>0</v>
      </c>
      <c r="AU37" s="164">
        <f t="shared" si="13"/>
        <v>0</v>
      </c>
      <c r="AV37" s="164">
        <f t="shared" si="13"/>
        <v>0</v>
      </c>
      <c r="AW37" s="164">
        <f t="shared" si="13"/>
        <v>112</v>
      </c>
      <c r="AX37" s="496" t="s">
        <v>113</v>
      </c>
      <c r="AY37" s="497" t="s">
        <v>113</v>
      </c>
      <c r="AZ37" s="497" t="s">
        <v>113</v>
      </c>
      <c r="BA37" s="497" t="s">
        <v>113</v>
      </c>
      <c r="BB37" s="497" t="s">
        <v>113</v>
      </c>
      <c r="BC37" s="497" t="s">
        <v>113</v>
      </c>
      <c r="BD37" s="497" t="s">
        <v>113</v>
      </c>
      <c r="BE37" s="497" t="s">
        <v>113</v>
      </c>
      <c r="BF37" s="498" t="s">
        <v>113</v>
      </c>
      <c r="BG37" s="160">
        <f t="shared" si="14"/>
        <v>199</v>
      </c>
    </row>
    <row r="38" spans="1:80" s="1" customFormat="1" ht="27" customHeight="1">
      <c r="A38" s="745"/>
      <c r="B38" s="706" t="s">
        <v>134</v>
      </c>
      <c r="C38" s="727" t="s">
        <v>135</v>
      </c>
      <c r="D38" s="516" t="s">
        <v>28</v>
      </c>
      <c r="E38" s="301">
        <f aca="true" t="shared" si="15" ref="E38:V39">E40+E42+E44+E46+E48</f>
        <v>4</v>
      </c>
      <c r="F38" s="168">
        <f t="shared" si="15"/>
        <v>4</v>
      </c>
      <c r="G38" s="168">
        <f t="shared" si="15"/>
        <v>4</v>
      </c>
      <c r="H38" s="168">
        <f t="shared" si="15"/>
        <v>4</v>
      </c>
      <c r="I38" s="168">
        <f t="shared" si="15"/>
        <v>4</v>
      </c>
      <c r="J38" s="168">
        <f t="shared" si="15"/>
        <v>4</v>
      </c>
      <c r="K38" s="168">
        <f t="shared" si="15"/>
        <v>4</v>
      </c>
      <c r="L38" s="168">
        <f t="shared" si="15"/>
        <v>4</v>
      </c>
      <c r="M38" s="168">
        <f t="shared" si="15"/>
        <v>4</v>
      </c>
      <c r="N38" s="168">
        <f t="shared" si="15"/>
        <v>4</v>
      </c>
      <c r="O38" s="168">
        <f t="shared" si="15"/>
        <v>4</v>
      </c>
      <c r="P38" s="168">
        <f t="shared" si="15"/>
        <v>4</v>
      </c>
      <c r="Q38" s="168">
        <f t="shared" si="15"/>
        <v>4</v>
      </c>
      <c r="R38" s="168">
        <f t="shared" si="15"/>
        <v>4</v>
      </c>
      <c r="S38" s="168">
        <f t="shared" si="15"/>
        <v>4</v>
      </c>
      <c r="T38" s="168">
        <f t="shared" si="15"/>
        <v>4</v>
      </c>
      <c r="U38" s="168">
        <f t="shared" si="15"/>
        <v>6</v>
      </c>
      <c r="V38" s="168">
        <f t="shared" si="15"/>
        <v>70</v>
      </c>
      <c r="W38" s="176"/>
      <c r="X38" s="177"/>
      <c r="Y38" s="168">
        <f aca="true" t="shared" si="16" ref="Y38:AW39">Y40+Y42+Y44+Y46+Y48</f>
        <v>26</v>
      </c>
      <c r="Z38" s="168">
        <f t="shared" si="16"/>
        <v>26</v>
      </c>
      <c r="AA38" s="168">
        <f t="shared" si="16"/>
        <v>26</v>
      </c>
      <c r="AB38" s="168">
        <f t="shared" si="16"/>
        <v>26</v>
      </c>
      <c r="AC38" s="168">
        <f t="shared" si="16"/>
        <v>24</v>
      </c>
      <c r="AD38" s="168">
        <f t="shared" si="16"/>
        <v>26</v>
      </c>
      <c r="AE38" s="168">
        <f t="shared" si="16"/>
        <v>26</v>
      </c>
      <c r="AF38" s="168">
        <f t="shared" si="16"/>
        <v>20</v>
      </c>
      <c r="AG38" s="168">
        <f t="shared" si="16"/>
        <v>16</v>
      </c>
      <c r="AH38" s="168">
        <f t="shared" si="16"/>
        <v>24</v>
      </c>
      <c r="AI38" s="168">
        <f t="shared" si="16"/>
        <v>24</v>
      </c>
      <c r="AJ38" s="168">
        <f t="shared" si="16"/>
        <v>18</v>
      </c>
      <c r="AK38" s="168">
        <f t="shared" si="16"/>
        <v>18</v>
      </c>
      <c r="AL38" s="168">
        <f t="shared" si="16"/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  <c r="AU38" s="168">
        <v>0</v>
      </c>
      <c r="AV38" s="168">
        <v>0</v>
      </c>
      <c r="AW38" s="167">
        <f t="shared" si="16"/>
        <v>300</v>
      </c>
      <c r="AX38" s="475" t="s">
        <v>113</v>
      </c>
      <c r="AY38" s="476" t="s">
        <v>113</v>
      </c>
      <c r="AZ38" s="476" t="s">
        <v>113</v>
      </c>
      <c r="BA38" s="476" t="s">
        <v>113</v>
      </c>
      <c r="BB38" s="476" t="s">
        <v>113</v>
      </c>
      <c r="BC38" s="476" t="s">
        <v>113</v>
      </c>
      <c r="BD38" s="476" t="s">
        <v>113</v>
      </c>
      <c r="BE38" s="476" t="s">
        <v>113</v>
      </c>
      <c r="BF38" s="477" t="s">
        <v>113</v>
      </c>
      <c r="BG38" s="68">
        <f t="shared" si="14"/>
        <v>370</v>
      </c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59" s="3" customFormat="1" ht="15.75" customHeight="1" thickBot="1">
      <c r="A39" s="745"/>
      <c r="B39" s="707"/>
      <c r="C39" s="728"/>
      <c r="D39" s="517" t="s">
        <v>29</v>
      </c>
      <c r="E39" s="172">
        <f t="shared" si="15"/>
        <v>2</v>
      </c>
      <c r="F39" s="106">
        <f t="shared" si="15"/>
        <v>2</v>
      </c>
      <c r="G39" s="106">
        <f t="shared" si="15"/>
        <v>2</v>
      </c>
      <c r="H39" s="106">
        <f t="shared" si="15"/>
        <v>2</v>
      </c>
      <c r="I39" s="106">
        <f t="shared" si="15"/>
        <v>2</v>
      </c>
      <c r="J39" s="106">
        <f t="shared" si="15"/>
        <v>2</v>
      </c>
      <c r="K39" s="106">
        <f t="shared" si="15"/>
        <v>2</v>
      </c>
      <c r="L39" s="106">
        <f t="shared" si="15"/>
        <v>2</v>
      </c>
      <c r="M39" s="106">
        <f t="shared" si="15"/>
        <v>2</v>
      </c>
      <c r="N39" s="106">
        <f t="shared" si="15"/>
        <v>2</v>
      </c>
      <c r="O39" s="106">
        <f t="shared" si="15"/>
        <v>2</v>
      </c>
      <c r="P39" s="106">
        <f t="shared" si="15"/>
        <v>2</v>
      </c>
      <c r="Q39" s="106">
        <f t="shared" si="15"/>
        <v>2</v>
      </c>
      <c r="R39" s="106">
        <f t="shared" si="15"/>
        <v>2</v>
      </c>
      <c r="S39" s="106">
        <f t="shared" si="15"/>
        <v>3</v>
      </c>
      <c r="T39" s="106">
        <f t="shared" si="15"/>
        <v>2</v>
      </c>
      <c r="U39" s="106">
        <f t="shared" si="15"/>
        <v>2</v>
      </c>
      <c r="V39" s="106">
        <f t="shared" si="15"/>
        <v>35</v>
      </c>
      <c r="W39" s="178"/>
      <c r="X39" s="179"/>
      <c r="Y39" s="106">
        <f t="shared" si="16"/>
        <v>13</v>
      </c>
      <c r="Z39" s="106">
        <f t="shared" si="16"/>
        <v>13</v>
      </c>
      <c r="AA39" s="106">
        <f t="shared" si="16"/>
        <v>13</v>
      </c>
      <c r="AB39" s="106">
        <f t="shared" si="16"/>
        <v>13</v>
      </c>
      <c r="AC39" s="106">
        <f t="shared" si="16"/>
        <v>12</v>
      </c>
      <c r="AD39" s="106">
        <f t="shared" si="16"/>
        <v>12</v>
      </c>
      <c r="AE39" s="106">
        <f t="shared" si="16"/>
        <v>12</v>
      </c>
      <c r="AF39" s="106">
        <f t="shared" si="16"/>
        <v>10</v>
      </c>
      <c r="AG39" s="106">
        <f t="shared" si="16"/>
        <v>10</v>
      </c>
      <c r="AH39" s="106">
        <f t="shared" si="16"/>
        <v>4</v>
      </c>
      <c r="AI39" s="106">
        <f t="shared" si="16"/>
        <v>0</v>
      </c>
      <c r="AJ39" s="106">
        <f t="shared" si="16"/>
        <v>0</v>
      </c>
      <c r="AK39" s="106">
        <f t="shared" si="16"/>
        <v>0</v>
      </c>
      <c r="AL39" s="106">
        <f t="shared" si="16"/>
        <v>0</v>
      </c>
      <c r="AM39" s="106">
        <v>0</v>
      </c>
      <c r="AN39" s="106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69">
        <f>SUM(Y39:AV39)</f>
        <v>112</v>
      </c>
      <c r="AX39" s="475" t="s">
        <v>113</v>
      </c>
      <c r="AY39" s="476" t="s">
        <v>113</v>
      </c>
      <c r="AZ39" s="476" t="s">
        <v>113</v>
      </c>
      <c r="BA39" s="476" t="s">
        <v>113</v>
      </c>
      <c r="BB39" s="476" t="s">
        <v>113</v>
      </c>
      <c r="BC39" s="476" t="s">
        <v>113</v>
      </c>
      <c r="BD39" s="476" t="s">
        <v>113</v>
      </c>
      <c r="BE39" s="476" t="s">
        <v>113</v>
      </c>
      <c r="BF39" s="477" t="s">
        <v>113</v>
      </c>
      <c r="BG39" s="115">
        <f t="shared" si="14"/>
        <v>147</v>
      </c>
    </row>
    <row r="40" spans="1:59" ht="17.25" customHeight="1" thickBot="1">
      <c r="A40" s="745"/>
      <c r="B40" s="704" t="s">
        <v>136</v>
      </c>
      <c r="C40" s="702" t="s">
        <v>137</v>
      </c>
      <c r="D40" s="508" t="s">
        <v>28</v>
      </c>
      <c r="E40" s="83"/>
      <c r="F40" s="84"/>
      <c r="G40" s="85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263">
        <f aca="true" t="shared" si="17" ref="V40:V45">SUM(E40:U40)</f>
        <v>0</v>
      </c>
      <c r="W40" s="184"/>
      <c r="X40" s="185"/>
      <c r="Y40" s="83">
        <v>4</v>
      </c>
      <c r="Z40" s="204">
        <v>4</v>
      </c>
      <c r="AA40" s="204">
        <v>4</v>
      </c>
      <c r="AB40" s="204">
        <v>4</v>
      </c>
      <c r="AC40" s="204">
        <v>4</v>
      </c>
      <c r="AD40" s="204">
        <v>6</v>
      </c>
      <c r="AE40" s="204">
        <v>6</v>
      </c>
      <c r="AF40" s="204">
        <v>6</v>
      </c>
      <c r="AG40" s="204">
        <v>6</v>
      </c>
      <c r="AH40" s="204">
        <v>6</v>
      </c>
      <c r="AI40" s="518"/>
      <c r="AJ40" s="488"/>
      <c r="AK40" s="489"/>
      <c r="AL40" s="489"/>
      <c r="AM40" s="481" t="s">
        <v>114</v>
      </c>
      <c r="AN40" s="481" t="s">
        <v>114</v>
      </c>
      <c r="AO40" s="481" t="s">
        <v>114</v>
      </c>
      <c r="AP40" s="481" t="s">
        <v>114</v>
      </c>
      <c r="AQ40" s="482" t="s">
        <v>115</v>
      </c>
      <c r="AR40" s="482" t="s">
        <v>115</v>
      </c>
      <c r="AS40" s="482" t="s">
        <v>115</v>
      </c>
      <c r="AT40" s="482" t="s">
        <v>115</v>
      </c>
      <c r="AU40" s="483" t="s">
        <v>116</v>
      </c>
      <c r="AV40" s="483" t="s">
        <v>116</v>
      </c>
      <c r="AW40" s="216">
        <f aca="true" t="shared" si="18" ref="AW40:AW45">SUM(Y40:AV40)</f>
        <v>50</v>
      </c>
      <c r="AX40" s="86" t="s">
        <v>113</v>
      </c>
      <c r="AY40" s="87" t="s">
        <v>113</v>
      </c>
      <c r="AZ40" s="87" t="s">
        <v>113</v>
      </c>
      <c r="BA40" s="87" t="s">
        <v>113</v>
      </c>
      <c r="BB40" s="87" t="s">
        <v>113</v>
      </c>
      <c r="BC40" s="87" t="s">
        <v>113</v>
      </c>
      <c r="BD40" s="87" t="s">
        <v>113</v>
      </c>
      <c r="BE40" s="87" t="s">
        <v>113</v>
      </c>
      <c r="BF40" s="88" t="s">
        <v>113</v>
      </c>
      <c r="BG40" s="280">
        <f t="shared" si="14"/>
        <v>50</v>
      </c>
    </row>
    <row r="41" spans="1:59" ht="18" customHeight="1" thickBot="1">
      <c r="A41" s="745"/>
      <c r="B41" s="705"/>
      <c r="C41" s="703"/>
      <c r="D41" s="485" t="s">
        <v>29</v>
      </c>
      <c r="E41" s="76"/>
      <c r="F41" s="77"/>
      <c r="G41" s="7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>
        <f t="shared" si="17"/>
        <v>0</v>
      </c>
      <c r="W41" s="186"/>
      <c r="X41" s="187"/>
      <c r="Y41" s="17">
        <v>2</v>
      </c>
      <c r="Z41" s="11">
        <v>2</v>
      </c>
      <c r="AA41" s="11">
        <v>2</v>
      </c>
      <c r="AB41" s="11">
        <v>2</v>
      </c>
      <c r="AC41" s="11">
        <v>2</v>
      </c>
      <c r="AD41" s="11">
        <v>3</v>
      </c>
      <c r="AE41" s="11">
        <v>3</v>
      </c>
      <c r="AF41" s="11">
        <v>3</v>
      </c>
      <c r="AG41" s="11">
        <v>3</v>
      </c>
      <c r="AH41" s="11">
        <v>3</v>
      </c>
      <c r="AI41" s="79"/>
      <c r="AJ41" s="479"/>
      <c r="AK41" s="480"/>
      <c r="AL41" s="480"/>
      <c r="AM41" s="481" t="s">
        <v>114</v>
      </c>
      <c r="AN41" s="481" t="s">
        <v>114</v>
      </c>
      <c r="AO41" s="481" t="s">
        <v>114</v>
      </c>
      <c r="AP41" s="481" t="s">
        <v>114</v>
      </c>
      <c r="AQ41" s="482" t="s">
        <v>115</v>
      </c>
      <c r="AR41" s="482" t="s">
        <v>115</v>
      </c>
      <c r="AS41" s="482" t="s">
        <v>115</v>
      </c>
      <c r="AT41" s="482" t="s">
        <v>115</v>
      </c>
      <c r="AU41" s="483" t="s">
        <v>116</v>
      </c>
      <c r="AV41" s="483" t="s">
        <v>116</v>
      </c>
      <c r="AW41" s="25">
        <f t="shared" si="18"/>
        <v>25</v>
      </c>
      <c r="AX41" s="86" t="s">
        <v>113</v>
      </c>
      <c r="AY41" s="87" t="s">
        <v>113</v>
      </c>
      <c r="AZ41" s="87" t="s">
        <v>113</v>
      </c>
      <c r="BA41" s="87" t="s">
        <v>113</v>
      </c>
      <c r="BB41" s="87" t="s">
        <v>113</v>
      </c>
      <c r="BC41" s="87" t="s">
        <v>113</v>
      </c>
      <c r="BD41" s="87" t="s">
        <v>113</v>
      </c>
      <c r="BE41" s="87" t="s">
        <v>113</v>
      </c>
      <c r="BF41" s="88" t="s">
        <v>113</v>
      </c>
      <c r="BG41" s="62">
        <f t="shared" si="14"/>
        <v>25</v>
      </c>
    </row>
    <row r="42" spans="1:59" ht="19.5" customHeight="1" thickBot="1">
      <c r="A42" s="745"/>
      <c r="B42" s="718" t="s">
        <v>138</v>
      </c>
      <c r="C42" s="696" t="s">
        <v>139</v>
      </c>
      <c r="D42" s="511" t="s">
        <v>28</v>
      </c>
      <c r="E42" s="86"/>
      <c r="F42" s="87"/>
      <c r="G42" s="88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212">
        <f t="shared" si="17"/>
        <v>0</v>
      </c>
      <c r="W42" s="186"/>
      <c r="X42" s="187"/>
      <c r="Y42" s="86">
        <v>10</v>
      </c>
      <c r="Z42" s="208">
        <v>10</v>
      </c>
      <c r="AA42" s="208">
        <v>10</v>
      </c>
      <c r="AB42" s="208">
        <v>10</v>
      </c>
      <c r="AC42" s="208">
        <v>10</v>
      </c>
      <c r="AD42" s="208">
        <v>10</v>
      </c>
      <c r="AE42" s="208">
        <v>10</v>
      </c>
      <c r="AF42" s="208">
        <v>4</v>
      </c>
      <c r="AG42" s="519">
        <v>6</v>
      </c>
      <c r="AH42" s="79"/>
      <c r="AI42" s="79"/>
      <c r="AJ42" s="479"/>
      <c r="AK42" s="480"/>
      <c r="AL42" s="480"/>
      <c r="AM42" s="481" t="s">
        <v>114</v>
      </c>
      <c r="AN42" s="481" t="s">
        <v>114</v>
      </c>
      <c r="AO42" s="481" t="s">
        <v>114</v>
      </c>
      <c r="AP42" s="481" t="s">
        <v>114</v>
      </c>
      <c r="AQ42" s="482" t="s">
        <v>115</v>
      </c>
      <c r="AR42" s="482" t="s">
        <v>115</v>
      </c>
      <c r="AS42" s="482" t="s">
        <v>115</v>
      </c>
      <c r="AT42" s="482" t="s">
        <v>115</v>
      </c>
      <c r="AU42" s="483" t="s">
        <v>116</v>
      </c>
      <c r="AV42" s="483" t="s">
        <v>116</v>
      </c>
      <c r="AW42" s="219">
        <f t="shared" si="18"/>
        <v>80</v>
      </c>
      <c r="AX42" s="86" t="s">
        <v>113</v>
      </c>
      <c r="AY42" s="87" t="s">
        <v>113</v>
      </c>
      <c r="AZ42" s="87" t="s">
        <v>113</v>
      </c>
      <c r="BA42" s="87" t="s">
        <v>113</v>
      </c>
      <c r="BB42" s="87" t="s">
        <v>113</v>
      </c>
      <c r="BC42" s="87" t="s">
        <v>113</v>
      </c>
      <c r="BD42" s="87" t="s">
        <v>113</v>
      </c>
      <c r="BE42" s="87" t="s">
        <v>113</v>
      </c>
      <c r="BF42" s="88" t="s">
        <v>113</v>
      </c>
      <c r="BG42" s="281">
        <f>V42+AW42</f>
        <v>80</v>
      </c>
    </row>
    <row r="43" spans="1:59" ht="21" customHeight="1" thickBot="1">
      <c r="A43" s="745"/>
      <c r="B43" s="719"/>
      <c r="C43" s="697"/>
      <c r="D43" s="485" t="s">
        <v>29</v>
      </c>
      <c r="E43" s="76"/>
      <c r="F43" s="77"/>
      <c r="G43" s="7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07">
        <f t="shared" si="17"/>
        <v>0</v>
      </c>
      <c r="W43" s="186"/>
      <c r="X43" s="187"/>
      <c r="Y43" s="17">
        <v>5</v>
      </c>
      <c r="Z43" s="11">
        <v>5</v>
      </c>
      <c r="AA43" s="11">
        <v>5</v>
      </c>
      <c r="AB43" s="11">
        <v>5</v>
      </c>
      <c r="AC43" s="11">
        <v>5</v>
      </c>
      <c r="AD43" s="11">
        <v>5</v>
      </c>
      <c r="AE43" s="11">
        <v>5</v>
      </c>
      <c r="AF43" s="11">
        <v>2</v>
      </c>
      <c r="AG43" s="11">
        <v>3</v>
      </c>
      <c r="AH43" s="11"/>
      <c r="AI43" s="79"/>
      <c r="AJ43" s="479"/>
      <c r="AK43" s="480"/>
      <c r="AL43" s="480"/>
      <c r="AM43" s="481" t="s">
        <v>114</v>
      </c>
      <c r="AN43" s="481" t="s">
        <v>114</v>
      </c>
      <c r="AO43" s="481" t="s">
        <v>114</v>
      </c>
      <c r="AP43" s="481" t="s">
        <v>114</v>
      </c>
      <c r="AQ43" s="482" t="s">
        <v>115</v>
      </c>
      <c r="AR43" s="482" t="s">
        <v>115</v>
      </c>
      <c r="AS43" s="482" t="s">
        <v>115</v>
      </c>
      <c r="AT43" s="482" t="s">
        <v>115</v>
      </c>
      <c r="AU43" s="483" t="s">
        <v>116</v>
      </c>
      <c r="AV43" s="483" t="s">
        <v>116</v>
      </c>
      <c r="AW43" s="25">
        <f t="shared" si="18"/>
        <v>40</v>
      </c>
      <c r="AX43" s="86" t="s">
        <v>113</v>
      </c>
      <c r="AY43" s="87" t="s">
        <v>113</v>
      </c>
      <c r="AZ43" s="87" t="s">
        <v>113</v>
      </c>
      <c r="BA43" s="87" t="s">
        <v>113</v>
      </c>
      <c r="BB43" s="87" t="s">
        <v>113</v>
      </c>
      <c r="BC43" s="87" t="s">
        <v>113</v>
      </c>
      <c r="BD43" s="87" t="s">
        <v>113</v>
      </c>
      <c r="BE43" s="87" t="s">
        <v>113</v>
      </c>
      <c r="BF43" s="88" t="s">
        <v>113</v>
      </c>
      <c r="BG43" s="62">
        <f>V43+AW43</f>
        <v>40</v>
      </c>
    </row>
    <row r="44" spans="1:59" ht="21" customHeight="1" thickBot="1">
      <c r="A44" s="745"/>
      <c r="B44" s="718" t="s">
        <v>140</v>
      </c>
      <c r="C44" s="696" t="s">
        <v>141</v>
      </c>
      <c r="D44" s="511" t="s">
        <v>28</v>
      </c>
      <c r="E44" s="89">
        <v>4</v>
      </c>
      <c r="F44" s="90">
        <v>4</v>
      </c>
      <c r="G44" s="91">
        <v>4</v>
      </c>
      <c r="H44" s="87">
        <v>4</v>
      </c>
      <c r="I44" s="87">
        <v>4</v>
      </c>
      <c r="J44" s="87">
        <v>4</v>
      </c>
      <c r="K44" s="87">
        <v>4</v>
      </c>
      <c r="L44" s="87">
        <v>4</v>
      </c>
      <c r="M44" s="87">
        <v>4</v>
      </c>
      <c r="N44" s="87">
        <v>4</v>
      </c>
      <c r="O44" s="87">
        <v>4</v>
      </c>
      <c r="P44" s="87">
        <v>4</v>
      </c>
      <c r="Q44" s="87">
        <v>4</v>
      </c>
      <c r="R44" s="87">
        <v>4</v>
      </c>
      <c r="S44" s="87">
        <v>4</v>
      </c>
      <c r="T44" s="87">
        <v>4</v>
      </c>
      <c r="U44" s="87">
        <v>6</v>
      </c>
      <c r="V44" s="212">
        <f t="shared" si="17"/>
        <v>70</v>
      </c>
      <c r="W44" s="186"/>
      <c r="X44" s="187"/>
      <c r="Y44" s="86">
        <v>12</v>
      </c>
      <c r="Z44" s="208">
        <v>12</v>
      </c>
      <c r="AA44" s="208">
        <v>12</v>
      </c>
      <c r="AB44" s="208">
        <v>12</v>
      </c>
      <c r="AC44" s="208">
        <v>10</v>
      </c>
      <c r="AD44" s="208">
        <v>10</v>
      </c>
      <c r="AE44" s="208">
        <v>10</v>
      </c>
      <c r="AF44" s="208">
        <v>10</v>
      </c>
      <c r="AG44" s="208">
        <v>4</v>
      </c>
      <c r="AH44" s="519">
        <v>6</v>
      </c>
      <c r="AI44" s="79"/>
      <c r="AJ44" s="479"/>
      <c r="AK44" s="480"/>
      <c r="AL44" s="480"/>
      <c r="AM44" s="481" t="s">
        <v>114</v>
      </c>
      <c r="AN44" s="481" t="s">
        <v>114</v>
      </c>
      <c r="AO44" s="481" t="s">
        <v>114</v>
      </c>
      <c r="AP44" s="481" t="s">
        <v>114</v>
      </c>
      <c r="AQ44" s="482" t="s">
        <v>115</v>
      </c>
      <c r="AR44" s="482" t="s">
        <v>115</v>
      </c>
      <c r="AS44" s="482" t="s">
        <v>115</v>
      </c>
      <c r="AT44" s="482" t="s">
        <v>115</v>
      </c>
      <c r="AU44" s="483" t="s">
        <v>116</v>
      </c>
      <c r="AV44" s="483" t="s">
        <v>116</v>
      </c>
      <c r="AW44" s="219">
        <f t="shared" si="18"/>
        <v>98</v>
      </c>
      <c r="AX44" s="86" t="s">
        <v>113</v>
      </c>
      <c r="AY44" s="87" t="s">
        <v>113</v>
      </c>
      <c r="AZ44" s="87" t="s">
        <v>113</v>
      </c>
      <c r="BA44" s="87" t="s">
        <v>113</v>
      </c>
      <c r="BB44" s="87" t="s">
        <v>113</v>
      </c>
      <c r="BC44" s="87" t="s">
        <v>113</v>
      </c>
      <c r="BD44" s="87" t="s">
        <v>113</v>
      </c>
      <c r="BE44" s="87" t="s">
        <v>113</v>
      </c>
      <c r="BF44" s="88" t="s">
        <v>113</v>
      </c>
      <c r="BG44" s="281">
        <f>AW44</f>
        <v>98</v>
      </c>
    </row>
    <row r="45" spans="1:59" ht="21.75" customHeight="1" thickBot="1">
      <c r="A45" s="745"/>
      <c r="B45" s="719"/>
      <c r="C45" s="697"/>
      <c r="D45" s="485" t="s">
        <v>29</v>
      </c>
      <c r="E45" s="76">
        <v>2</v>
      </c>
      <c r="F45" s="77">
        <v>2</v>
      </c>
      <c r="G45" s="78">
        <v>2</v>
      </c>
      <c r="H45" s="28">
        <v>2</v>
      </c>
      <c r="I45" s="28">
        <v>2</v>
      </c>
      <c r="J45" s="28">
        <v>2</v>
      </c>
      <c r="K45" s="28">
        <v>2</v>
      </c>
      <c r="L45" s="28">
        <v>2</v>
      </c>
      <c r="M45" s="28">
        <v>2</v>
      </c>
      <c r="N45" s="28">
        <v>2</v>
      </c>
      <c r="O45" s="28">
        <v>2</v>
      </c>
      <c r="P45" s="28">
        <v>2</v>
      </c>
      <c r="Q45" s="28">
        <v>2</v>
      </c>
      <c r="R45" s="28">
        <v>2</v>
      </c>
      <c r="S45" s="28">
        <v>3</v>
      </c>
      <c r="T45" s="28">
        <v>2</v>
      </c>
      <c r="U45" s="28">
        <v>2</v>
      </c>
      <c r="V45" s="107">
        <f t="shared" si="17"/>
        <v>35</v>
      </c>
      <c r="W45" s="186"/>
      <c r="X45" s="187"/>
      <c r="Y45" s="17">
        <v>6</v>
      </c>
      <c r="Z45" s="11">
        <v>6</v>
      </c>
      <c r="AA45" s="11">
        <v>6</v>
      </c>
      <c r="AB45" s="11">
        <v>6</v>
      </c>
      <c r="AC45" s="11">
        <v>5</v>
      </c>
      <c r="AD45" s="11">
        <v>4</v>
      </c>
      <c r="AE45" s="11">
        <v>4</v>
      </c>
      <c r="AF45" s="11">
        <v>5</v>
      </c>
      <c r="AG45" s="11">
        <v>4</v>
      </c>
      <c r="AH45" s="11">
        <v>1</v>
      </c>
      <c r="AI45" s="79"/>
      <c r="AJ45" s="479"/>
      <c r="AK45" s="480"/>
      <c r="AL45" s="480"/>
      <c r="AM45" s="481" t="s">
        <v>114</v>
      </c>
      <c r="AN45" s="481" t="s">
        <v>114</v>
      </c>
      <c r="AO45" s="481" t="s">
        <v>114</v>
      </c>
      <c r="AP45" s="481" t="s">
        <v>114</v>
      </c>
      <c r="AQ45" s="482" t="s">
        <v>115</v>
      </c>
      <c r="AR45" s="482" t="s">
        <v>115</v>
      </c>
      <c r="AS45" s="482" t="s">
        <v>115</v>
      </c>
      <c r="AT45" s="482" t="s">
        <v>115</v>
      </c>
      <c r="AU45" s="483" t="s">
        <v>116</v>
      </c>
      <c r="AV45" s="483" t="s">
        <v>116</v>
      </c>
      <c r="AW45" s="25">
        <f t="shared" si="18"/>
        <v>47</v>
      </c>
      <c r="AX45" s="86" t="s">
        <v>113</v>
      </c>
      <c r="AY45" s="87" t="s">
        <v>113</v>
      </c>
      <c r="AZ45" s="87" t="s">
        <v>113</v>
      </c>
      <c r="BA45" s="87" t="s">
        <v>113</v>
      </c>
      <c r="BB45" s="87" t="s">
        <v>113</v>
      </c>
      <c r="BC45" s="87" t="s">
        <v>113</v>
      </c>
      <c r="BD45" s="87" t="s">
        <v>113</v>
      </c>
      <c r="BE45" s="87" t="s">
        <v>113</v>
      </c>
      <c r="BF45" s="88" t="s">
        <v>113</v>
      </c>
      <c r="BG45" s="62">
        <f>AW45</f>
        <v>47</v>
      </c>
    </row>
    <row r="46" spans="1:59" ht="17.25" customHeight="1" thickBot="1">
      <c r="A46" s="745"/>
      <c r="B46" s="42" t="s">
        <v>42</v>
      </c>
      <c r="C46" s="47" t="s">
        <v>43</v>
      </c>
      <c r="D46" s="511" t="s">
        <v>28</v>
      </c>
      <c r="E46" s="89"/>
      <c r="F46" s="90"/>
      <c r="G46" s="91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211"/>
      <c r="W46" s="186"/>
      <c r="X46" s="187"/>
      <c r="Y46" s="86"/>
      <c r="Z46" s="208"/>
      <c r="AA46" s="208"/>
      <c r="AB46" s="208"/>
      <c r="AC46" s="208"/>
      <c r="AD46" s="208"/>
      <c r="AE46" s="208"/>
      <c r="AF46" s="208"/>
      <c r="AG46" s="208"/>
      <c r="AH46" s="520">
        <v>12</v>
      </c>
      <c r="AI46" s="520">
        <v>24</v>
      </c>
      <c r="AJ46" s="521"/>
      <c r="AK46" s="522"/>
      <c r="AL46" s="480"/>
      <c r="AM46" s="481" t="s">
        <v>114</v>
      </c>
      <c r="AN46" s="481" t="s">
        <v>114</v>
      </c>
      <c r="AO46" s="481" t="s">
        <v>114</v>
      </c>
      <c r="AP46" s="481" t="s">
        <v>114</v>
      </c>
      <c r="AQ46" s="482" t="s">
        <v>115</v>
      </c>
      <c r="AR46" s="482" t="s">
        <v>115</v>
      </c>
      <c r="AS46" s="482" t="s">
        <v>115</v>
      </c>
      <c r="AT46" s="482" t="s">
        <v>115</v>
      </c>
      <c r="AU46" s="483" t="s">
        <v>116</v>
      </c>
      <c r="AV46" s="483" t="s">
        <v>116</v>
      </c>
      <c r="AW46" s="219">
        <v>36</v>
      </c>
      <c r="AX46" s="86" t="s">
        <v>113</v>
      </c>
      <c r="AY46" s="87" t="s">
        <v>113</v>
      </c>
      <c r="AZ46" s="87" t="s">
        <v>113</v>
      </c>
      <c r="BA46" s="87" t="s">
        <v>113</v>
      </c>
      <c r="BB46" s="87" t="s">
        <v>113</v>
      </c>
      <c r="BC46" s="87" t="s">
        <v>113</v>
      </c>
      <c r="BD46" s="87" t="s">
        <v>113</v>
      </c>
      <c r="BE46" s="87" t="s">
        <v>113</v>
      </c>
      <c r="BF46" s="88" t="s">
        <v>113</v>
      </c>
      <c r="BG46" s="63">
        <f>SUM(AW46:BF46)</f>
        <v>36</v>
      </c>
    </row>
    <row r="47" spans="1:59" ht="1.5" customHeight="1" thickBot="1">
      <c r="A47" s="745"/>
      <c r="B47" s="43"/>
      <c r="C47" s="46"/>
      <c r="D47" s="514" t="s">
        <v>29</v>
      </c>
      <c r="E47" s="76"/>
      <c r="F47" s="77"/>
      <c r="G47" s="7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07"/>
      <c r="W47" s="186"/>
      <c r="X47" s="187"/>
      <c r="Y47" s="17"/>
      <c r="Z47" s="11"/>
      <c r="AA47" s="11"/>
      <c r="AB47" s="11"/>
      <c r="AC47" s="11"/>
      <c r="AD47" s="11"/>
      <c r="AE47" s="11"/>
      <c r="AF47" s="11"/>
      <c r="AG47" s="11"/>
      <c r="AH47" s="523"/>
      <c r="AI47" s="524"/>
      <c r="AJ47" s="521"/>
      <c r="AK47" s="522"/>
      <c r="AL47" s="480"/>
      <c r="AM47" s="481" t="s">
        <v>114</v>
      </c>
      <c r="AN47" s="481" t="s">
        <v>114</v>
      </c>
      <c r="AO47" s="481" t="s">
        <v>114</v>
      </c>
      <c r="AP47" s="481" t="s">
        <v>114</v>
      </c>
      <c r="AQ47" s="482" t="s">
        <v>115</v>
      </c>
      <c r="AR47" s="482" t="s">
        <v>115</v>
      </c>
      <c r="AS47" s="482" t="s">
        <v>115</v>
      </c>
      <c r="AT47" s="482" t="s">
        <v>115</v>
      </c>
      <c r="AU47" s="483" t="s">
        <v>116</v>
      </c>
      <c r="AV47" s="483" t="s">
        <v>116</v>
      </c>
      <c r="AW47" s="25">
        <v>36</v>
      </c>
      <c r="AX47" s="86" t="s">
        <v>113</v>
      </c>
      <c r="AY47" s="87" t="s">
        <v>113</v>
      </c>
      <c r="AZ47" s="87" t="s">
        <v>113</v>
      </c>
      <c r="BA47" s="87" t="s">
        <v>113</v>
      </c>
      <c r="BB47" s="87" t="s">
        <v>113</v>
      </c>
      <c r="BC47" s="87" t="s">
        <v>113</v>
      </c>
      <c r="BD47" s="87" t="s">
        <v>113</v>
      </c>
      <c r="BE47" s="87" t="s">
        <v>113</v>
      </c>
      <c r="BF47" s="88" t="s">
        <v>113</v>
      </c>
      <c r="BG47" s="62"/>
    </row>
    <row r="48" spans="1:59" ht="15.75" customHeight="1" thickBot="1">
      <c r="A48" s="745"/>
      <c r="B48" s="44" t="s">
        <v>44</v>
      </c>
      <c r="C48" s="48" t="s">
        <v>45</v>
      </c>
      <c r="D48" s="511" t="s">
        <v>28</v>
      </c>
      <c r="E48" s="86"/>
      <c r="F48" s="87"/>
      <c r="G48" s="88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211"/>
      <c r="W48" s="186"/>
      <c r="X48" s="187"/>
      <c r="Y48" s="86"/>
      <c r="Z48" s="208"/>
      <c r="AA48" s="208"/>
      <c r="AB48" s="208"/>
      <c r="AC48" s="208"/>
      <c r="AD48" s="208"/>
      <c r="AE48" s="208"/>
      <c r="AF48" s="208"/>
      <c r="AG48" s="208"/>
      <c r="AH48" s="525"/>
      <c r="AI48" s="524"/>
      <c r="AJ48" s="520">
        <v>18</v>
      </c>
      <c r="AK48" s="520">
        <v>18</v>
      </c>
      <c r="AL48" s="480"/>
      <c r="AM48" s="481" t="s">
        <v>114</v>
      </c>
      <c r="AN48" s="481" t="s">
        <v>114</v>
      </c>
      <c r="AO48" s="481" t="s">
        <v>114</v>
      </c>
      <c r="AP48" s="481" t="s">
        <v>114</v>
      </c>
      <c r="AQ48" s="482" t="s">
        <v>115</v>
      </c>
      <c r="AR48" s="482" t="s">
        <v>115</v>
      </c>
      <c r="AS48" s="482" t="s">
        <v>115</v>
      </c>
      <c r="AT48" s="482" t="s">
        <v>115</v>
      </c>
      <c r="AU48" s="483" t="s">
        <v>116</v>
      </c>
      <c r="AV48" s="483" t="s">
        <v>116</v>
      </c>
      <c r="AW48" s="219">
        <v>36</v>
      </c>
      <c r="AX48" s="86" t="s">
        <v>113</v>
      </c>
      <c r="AY48" s="87" t="s">
        <v>113</v>
      </c>
      <c r="AZ48" s="87" t="s">
        <v>113</v>
      </c>
      <c r="BA48" s="87" t="s">
        <v>113</v>
      </c>
      <c r="BB48" s="87" t="s">
        <v>113</v>
      </c>
      <c r="BC48" s="87" t="s">
        <v>113</v>
      </c>
      <c r="BD48" s="87" t="s">
        <v>113</v>
      </c>
      <c r="BE48" s="87" t="s">
        <v>113</v>
      </c>
      <c r="BF48" s="88" t="s">
        <v>113</v>
      </c>
      <c r="BG48" s="63">
        <f>SUM(AW48:BF48)</f>
        <v>36</v>
      </c>
    </row>
    <row r="49" spans="1:59" ht="15.75" customHeight="1" hidden="1" thickBot="1">
      <c r="A49" s="745"/>
      <c r="B49" s="49"/>
      <c r="C49" s="48"/>
      <c r="D49" s="485" t="s">
        <v>29</v>
      </c>
      <c r="E49" s="41"/>
      <c r="F49" s="2"/>
      <c r="G49" s="2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8"/>
      <c r="W49" s="181"/>
      <c r="X49" s="182"/>
      <c r="Y49" s="18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03"/>
      <c r="AP49" s="234"/>
      <c r="AQ49" s="234"/>
      <c r="AR49" s="234"/>
      <c r="AS49" s="227"/>
      <c r="AT49" s="227"/>
      <c r="AU49" s="227"/>
      <c r="AV49" s="105"/>
      <c r="AW49" s="26"/>
      <c r="AX49" s="89"/>
      <c r="AY49" s="90"/>
      <c r="AZ49" s="90"/>
      <c r="BA49" s="90"/>
      <c r="BB49" s="90"/>
      <c r="BC49" s="90"/>
      <c r="BD49" s="90"/>
      <c r="BE49" s="90"/>
      <c r="BF49" s="91"/>
      <c r="BG49" s="71"/>
    </row>
    <row r="50" spans="1:59" ht="15">
      <c r="A50" s="745"/>
      <c r="B50" s="706" t="s">
        <v>38</v>
      </c>
      <c r="C50" s="727" t="s">
        <v>39</v>
      </c>
      <c r="D50" s="486" t="s">
        <v>28</v>
      </c>
      <c r="E50" s="169">
        <f aca="true" t="shared" si="19" ref="E50:V51">E52+E54</f>
        <v>8</v>
      </c>
      <c r="F50" s="169">
        <f t="shared" si="19"/>
        <v>8</v>
      </c>
      <c r="G50" s="169">
        <f t="shared" si="19"/>
        <v>8</v>
      </c>
      <c r="H50" s="169">
        <f t="shared" si="19"/>
        <v>8</v>
      </c>
      <c r="I50" s="169">
        <f t="shared" si="19"/>
        <v>8</v>
      </c>
      <c r="J50" s="169">
        <f t="shared" si="19"/>
        <v>8</v>
      </c>
      <c r="K50" s="169">
        <f t="shared" si="19"/>
        <v>8</v>
      </c>
      <c r="L50" s="169">
        <f t="shared" si="19"/>
        <v>8</v>
      </c>
      <c r="M50" s="169">
        <f t="shared" si="19"/>
        <v>8</v>
      </c>
      <c r="N50" s="169">
        <f t="shared" si="19"/>
        <v>8</v>
      </c>
      <c r="O50" s="169">
        <f t="shared" si="19"/>
        <v>8</v>
      </c>
      <c r="P50" s="169">
        <f t="shared" si="19"/>
        <v>8</v>
      </c>
      <c r="Q50" s="169">
        <f t="shared" si="19"/>
        <v>8</v>
      </c>
      <c r="R50" s="169">
        <f t="shared" si="19"/>
        <v>8</v>
      </c>
      <c r="S50" s="169">
        <f t="shared" si="19"/>
        <v>8</v>
      </c>
      <c r="T50" s="169">
        <f t="shared" si="19"/>
        <v>0</v>
      </c>
      <c r="U50" s="169">
        <f t="shared" si="19"/>
        <v>0</v>
      </c>
      <c r="V50" s="169">
        <f t="shared" si="19"/>
        <v>120</v>
      </c>
      <c r="W50" s="176"/>
      <c r="X50" s="177"/>
      <c r="Y50" s="169">
        <f>Y57+Y58</f>
        <v>0</v>
      </c>
      <c r="Z50" s="169">
        <f aca="true" t="shared" si="20" ref="Z50:AL50">Z57+Z58</f>
        <v>0</v>
      </c>
      <c r="AA50" s="169">
        <f t="shared" si="20"/>
        <v>0</v>
      </c>
      <c r="AB50" s="169">
        <f t="shared" si="20"/>
        <v>0</v>
      </c>
      <c r="AC50" s="169">
        <f t="shared" si="20"/>
        <v>0</v>
      </c>
      <c r="AD50" s="169">
        <f t="shared" si="20"/>
        <v>0</v>
      </c>
      <c r="AE50" s="169">
        <f t="shared" si="20"/>
        <v>0</v>
      </c>
      <c r="AF50" s="169">
        <f t="shared" si="20"/>
        <v>0</v>
      </c>
      <c r="AG50" s="169">
        <f t="shared" si="20"/>
        <v>6</v>
      </c>
      <c r="AH50" s="169">
        <f t="shared" si="20"/>
        <v>6</v>
      </c>
      <c r="AI50" s="169">
        <f t="shared" si="20"/>
        <v>6</v>
      </c>
      <c r="AJ50" s="169">
        <f t="shared" si="20"/>
        <v>18</v>
      </c>
      <c r="AK50" s="169">
        <f t="shared" si="20"/>
        <v>18</v>
      </c>
      <c r="AL50" s="169">
        <f t="shared" si="20"/>
        <v>18</v>
      </c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>
        <f>SUM(Y50:AV50)</f>
        <v>72</v>
      </c>
      <c r="AX50" s="475" t="s">
        <v>113</v>
      </c>
      <c r="AY50" s="476" t="s">
        <v>113</v>
      </c>
      <c r="AZ50" s="476" t="s">
        <v>113</v>
      </c>
      <c r="BA50" s="476" t="s">
        <v>113</v>
      </c>
      <c r="BB50" s="476" t="s">
        <v>113</v>
      </c>
      <c r="BC50" s="476" t="s">
        <v>113</v>
      </c>
      <c r="BD50" s="476" t="s">
        <v>113</v>
      </c>
      <c r="BE50" s="476" t="s">
        <v>113</v>
      </c>
      <c r="BF50" s="477" t="s">
        <v>113</v>
      </c>
      <c r="BG50" s="68">
        <f>V50+AW50</f>
        <v>192</v>
      </c>
    </row>
    <row r="51" spans="1:59" ht="21" customHeight="1" thickBot="1">
      <c r="A51" s="745"/>
      <c r="B51" s="707"/>
      <c r="C51" s="728"/>
      <c r="D51" s="487" t="s">
        <v>29</v>
      </c>
      <c r="E51" s="172">
        <f t="shared" si="19"/>
        <v>4</v>
      </c>
      <c r="F51" s="106">
        <f t="shared" si="19"/>
        <v>4</v>
      </c>
      <c r="G51" s="106">
        <f t="shared" si="19"/>
        <v>4</v>
      </c>
      <c r="H51" s="106">
        <f t="shared" si="19"/>
        <v>4</v>
      </c>
      <c r="I51" s="106">
        <f t="shared" si="19"/>
        <v>4</v>
      </c>
      <c r="J51" s="106">
        <f t="shared" si="19"/>
        <v>4</v>
      </c>
      <c r="K51" s="106">
        <f t="shared" si="19"/>
        <v>4</v>
      </c>
      <c r="L51" s="106">
        <f t="shared" si="19"/>
        <v>3</v>
      </c>
      <c r="M51" s="106">
        <f t="shared" si="19"/>
        <v>4</v>
      </c>
      <c r="N51" s="106">
        <f t="shared" si="19"/>
        <v>3</v>
      </c>
      <c r="O51" s="106">
        <f t="shared" si="19"/>
        <v>4</v>
      </c>
      <c r="P51" s="106">
        <f t="shared" si="19"/>
        <v>4</v>
      </c>
      <c r="Q51" s="106">
        <f t="shared" si="19"/>
        <v>2</v>
      </c>
      <c r="R51" s="106">
        <f t="shared" si="19"/>
        <v>2</v>
      </c>
      <c r="S51" s="106">
        <f t="shared" si="19"/>
        <v>2</v>
      </c>
      <c r="T51" s="106">
        <f t="shared" si="19"/>
        <v>0</v>
      </c>
      <c r="U51" s="106">
        <f t="shared" si="19"/>
        <v>0</v>
      </c>
      <c r="V51" s="106">
        <f t="shared" si="19"/>
        <v>52</v>
      </c>
      <c r="W51" s="178"/>
      <c r="X51" s="179"/>
      <c r="Y51" s="106">
        <f aca="true" t="shared" si="21" ref="Y51:AW51">Y53+Y55</f>
        <v>0</v>
      </c>
      <c r="Z51" s="106">
        <f t="shared" si="21"/>
        <v>0</v>
      </c>
      <c r="AA51" s="106">
        <f t="shared" si="21"/>
        <v>0</v>
      </c>
      <c r="AB51" s="106">
        <f t="shared" si="21"/>
        <v>0</v>
      </c>
      <c r="AC51" s="106">
        <f t="shared" si="21"/>
        <v>0</v>
      </c>
      <c r="AD51" s="106">
        <f t="shared" si="21"/>
        <v>0</v>
      </c>
      <c r="AE51" s="106">
        <f t="shared" si="21"/>
        <v>0</v>
      </c>
      <c r="AF51" s="106">
        <f t="shared" si="21"/>
        <v>0</v>
      </c>
      <c r="AG51" s="106">
        <f t="shared" si="21"/>
        <v>0</v>
      </c>
      <c r="AH51" s="106">
        <f t="shared" si="21"/>
        <v>0</v>
      </c>
      <c r="AI51" s="106">
        <f t="shared" si="21"/>
        <v>0</v>
      </c>
      <c r="AJ51" s="106">
        <f t="shared" si="21"/>
        <v>0</v>
      </c>
      <c r="AK51" s="106">
        <f t="shared" si="21"/>
        <v>0</v>
      </c>
      <c r="AL51" s="106">
        <f t="shared" si="21"/>
        <v>0</v>
      </c>
      <c r="AM51" s="106">
        <v>0</v>
      </c>
      <c r="AN51" s="106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f t="shared" si="21"/>
        <v>0</v>
      </c>
      <c r="AX51" s="475" t="s">
        <v>113</v>
      </c>
      <c r="AY51" s="476" t="s">
        <v>113</v>
      </c>
      <c r="AZ51" s="476" t="s">
        <v>113</v>
      </c>
      <c r="BA51" s="476" t="s">
        <v>113</v>
      </c>
      <c r="BB51" s="476" t="s">
        <v>113</v>
      </c>
      <c r="BC51" s="476" t="s">
        <v>113</v>
      </c>
      <c r="BD51" s="476" t="s">
        <v>113</v>
      </c>
      <c r="BE51" s="476" t="s">
        <v>113</v>
      </c>
      <c r="BF51" s="477" t="s">
        <v>113</v>
      </c>
      <c r="BG51" s="115">
        <f>V51+AW51</f>
        <v>52</v>
      </c>
    </row>
    <row r="52" spans="1:59" ht="15" customHeight="1" thickBot="1">
      <c r="A52" s="10"/>
      <c r="B52" s="760" t="s">
        <v>46</v>
      </c>
      <c r="C52" s="776" t="s">
        <v>36</v>
      </c>
      <c r="D52" s="508" t="s">
        <v>28</v>
      </c>
      <c r="E52" s="83"/>
      <c r="F52" s="84"/>
      <c r="G52" s="85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  <c r="V52" s="188"/>
      <c r="W52" s="176"/>
      <c r="X52" s="177"/>
      <c r="Y52" s="213"/>
      <c r="Z52" s="214"/>
      <c r="AA52" s="214"/>
      <c r="AB52" s="214"/>
      <c r="AC52" s="214"/>
      <c r="AD52" s="214"/>
      <c r="AE52" s="214"/>
      <c r="AF52" s="214"/>
      <c r="AG52" s="214"/>
      <c r="AH52" s="214"/>
      <c r="AI52" s="104"/>
      <c r="AJ52" s="526"/>
      <c r="AK52" s="527"/>
      <c r="AL52" s="527"/>
      <c r="AM52" s="481" t="s">
        <v>114</v>
      </c>
      <c r="AN52" s="481" t="s">
        <v>114</v>
      </c>
      <c r="AO52" s="481" t="s">
        <v>114</v>
      </c>
      <c r="AP52" s="481" t="s">
        <v>114</v>
      </c>
      <c r="AQ52" s="482" t="s">
        <v>115</v>
      </c>
      <c r="AR52" s="482" t="s">
        <v>115</v>
      </c>
      <c r="AS52" s="482" t="s">
        <v>115</v>
      </c>
      <c r="AT52" s="482" t="s">
        <v>115</v>
      </c>
      <c r="AU52" s="483" t="s">
        <v>116</v>
      </c>
      <c r="AV52" s="528" t="s">
        <v>116</v>
      </c>
      <c r="AW52" s="225"/>
      <c r="AX52" s="86" t="s">
        <v>113</v>
      </c>
      <c r="AY52" s="87" t="s">
        <v>113</v>
      </c>
      <c r="AZ52" s="87" t="s">
        <v>113</v>
      </c>
      <c r="BA52" s="87" t="s">
        <v>113</v>
      </c>
      <c r="BB52" s="87" t="s">
        <v>113</v>
      </c>
      <c r="BC52" s="87" t="s">
        <v>113</v>
      </c>
      <c r="BD52" s="87" t="s">
        <v>113</v>
      </c>
      <c r="BE52" s="87" t="s">
        <v>113</v>
      </c>
      <c r="BF52" s="88" t="s">
        <v>113</v>
      </c>
      <c r="BG52" s="268">
        <f>V52</f>
        <v>0</v>
      </c>
    </row>
    <row r="53" spans="1:59" ht="12" customHeight="1" thickBot="1">
      <c r="A53" s="10"/>
      <c r="B53" s="769"/>
      <c r="C53" s="703"/>
      <c r="D53" s="514" t="s">
        <v>29</v>
      </c>
      <c r="E53" s="29"/>
      <c r="F53" s="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1"/>
      <c r="V53" s="529"/>
      <c r="W53" s="191"/>
      <c r="X53" s="192"/>
      <c r="Y53" s="33"/>
      <c r="Z53" s="27"/>
      <c r="AA53" s="27"/>
      <c r="AB53" s="27"/>
      <c r="AC53" s="27"/>
      <c r="AD53" s="27"/>
      <c r="AE53" s="27"/>
      <c r="AF53" s="27"/>
      <c r="AG53" s="27"/>
      <c r="AH53" s="27"/>
      <c r="AI53" s="102"/>
      <c r="AJ53" s="530"/>
      <c r="AK53" s="531"/>
      <c r="AL53" s="531"/>
      <c r="AM53" s="481" t="s">
        <v>114</v>
      </c>
      <c r="AN53" s="481" t="s">
        <v>114</v>
      </c>
      <c r="AO53" s="481" t="s">
        <v>114</v>
      </c>
      <c r="AP53" s="481" t="s">
        <v>114</v>
      </c>
      <c r="AQ53" s="482" t="s">
        <v>115</v>
      </c>
      <c r="AR53" s="482" t="s">
        <v>115</v>
      </c>
      <c r="AS53" s="482" t="s">
        <v>115</v>
      </c>
      <c r="AT53" s="482" t="s">
        <v>115</v>
      </c>
      <c r="AU53" s="483" t="s">
        <v>116</v>
      </c>
      <c r="AV53" s="528" t="s">
        <v>116</v>
      </c>
      <c r="AW53" s="61"/>
      <c r="AX53" s="86" t="s">
        <v>113</v>
      </c>
      <c r="AY53" s="87" t="s">
        <v>113</v>
      </c>
      <c r="AZ53" s="87" t="s">
        <v>113</v>
      </c>
      <c r="BA53" s="87" t="s">
        <v>113</v>
      </c>
      <c r="BB53" s="87" t="s">
        <v>113</v>
      </c>
      <c r="BC53" s="87" t="s">
        <v>113</v>
      </c>
      <c r="BD53" s="87" t="s">
        <v>113</v>
      </c>
      <c r="BE53" s="87" t="s">
        <v>113</v>
      </c>
      <c r="BF53" s="88" t="s">
        <v>113</v>
      </c>
      <c r="BG53" s="267">
        <f>V53</f>
        <v>0</v>
      </c>
    </row>
    <row r="54" spans="1:59" ht="15" customHeight="1" thickBot="1">
      <c r="A54" s="10"/>
      <c r="B54" s="34" t="s">
        <v>47</v>
      </c>
      <c r="C54" s="777" t="s">
        <v>48</v>
      </c>
      <c r="D54" s="508" t="s">
        <v>28</v>
      </c>
      <c r="E54" s="99">
        <v>8</v>
      </c>
      <c r="F54" s="100">
        <v>8</v>
      </c>
      <c r="G54" s="101">
        <v>8</v>
      </c>
      <c r="H54" s="100">
        <v>8</v>
      </c>
      <c r="I54" s="100">
        <v>8</v>
      </c>
      <c r="J54" s="100">
        <v>8</v>
      </c>
      <c r="K54" s="100">
        <v>8</v>
      </c>
      <c r="L54" s="100">
        <v>8</v>
      </c>
      <c r="M54" s="100">
        <v>8</v>
      </c>
      <c r="N54" s="100">
        <v>8</v>
      </c>
      <c r="O54" s="100">
        <v>8</v>
      </c>
      <c r="P54" s="100">
        <v>8</v>
      </c>
      <c r="Q54" s="100">
        <v>8</v>
      </c>
      <c r="R54" s="100">
        <v>8</v>
      </c>
      <c r="S54" s="100">
        <v>8</v>
      </c>
      <c r="T54" s="532"/>
      <c r="U54" s="140"/>
      <c r="V54" s="533">
        <f>SUM(E54:U54)</f>
        <v>120</v>
      </c>
      <c r="W54" s="191"/>
      <c r="X54" s="192"/>
      <c r="Y54" s="220"/>
      <c r="Z54" s="217"/>
      <c r="AA54" s="217"/>
      <c r="AB54" s="217"/>
      <c r="AC54" s="217"/>
      <c r="AD54" s="217"/>
      <c r="AE54" s="217"/>
      <c r="AF54" s="217"/>
      <c r="AG54" s="217"/>
      <c r="AH54" s="217"/>
      <c r="AI54" s="534"/>
      <c r="AJ54" s="535"/>
      <c r="AK54" s="536"/>
      <c r="AL54" s="536"/>
      <c r="AM54" s="481" t="s">
        <v>114</v>
      </c>
      <c r="AN54" s="481" t="s">
        <v>114</v>
      </c>
      <c r="AO54" s="481" t="s">
        <v>114</v>
      </c>
      <c r="AP54" s="481" t="s">
        <v>114</v>
      </c>
      <c r="AQ54" s="482" t="s">
        <v>115</v>
      </c>
      <c r="AR54" s="482" t="s">
        <v>115</v>
      </c>
      <c r="AS54" s="482" t="s">
        <v>115</v>
      </c>
      <c r="AT54" s="482" t="s">
        <v>115</v>
      </c>
      <c r="AU54" s="483" t="s">
        <v>116</v>
      </c>
      <c r="AV54" s="528" t="s">
        <v>116</v>
      </c>
      <c r="AW54" s="219">
        <f>SUM(Y54:AV54)</f>
        <v>0</v>
      </c>
      <c r="AX54" s="86" t="s">
        <v>113</v>
      </c>
      <c r="AY54" s="87" t="s">
        <v>113</v>
      </c>
      <c r="AZ54" s="87" t="s">
        <v>113</v>
      </c>
      <c r="BA54" s="87" t="s">
        <v>113</v>
      </c>
      <c r="BB54" s="87" t="s">
        <v>113</v>
      </c>
      <c r="BC54" s="87" t="s">
        <v>113</v>
      </c>
      <c r="BD54" s="87" t="s">
        <v>113</v>
      </c>
      <c r="BE54" s="87" t="s">
        <v>113</v>
      </c>
      <c r="BF54" s="88" t="s">
        <v>113</v>
      </c>
      <c r="BG54" s="281">
        <f>AW54</f>
        <v>0</v>
      </c>
    </row>
    <row r="55" spans="1:59" ht="12.75" customHeight="1" thickBot="1">
      <c r="A55" s="10"/>
      <c r="B55" s="537"/>
      <c r="C55" s="777"/>
      <c r="D55" s="485" t="s">
        <v>29</v>
      </c>
      <c r="E55" s="51">
        <v>4</v>
      </c>
      <c r="F55" s="50">
        <v>4</v>
      </c>
      <c r="G55" s="53">
        <v>4</v>
      </c>
      <c r="H55" s="50">
        <v>4</v>
      </c>
      <c r="I55" s="50">
        <v>4</v>
      </c>
      <c r="J55" s="50">
        <v>4</v>
      </c>
      <c r="K55" s="50">
        <v>4</v>
      </c>
      <c r="L55" s="50">
        <v>3</v>
      </c>
      <c r="M55" s="50">
        <v>4</v>
      </c>
      <c r="N55" s="50">
        <v>3</v>
      </c>
      <c r="O55" s="50">
        <v>4</v>
      </c>
      <c r="P55" s="50">
        <v>4</v>
      </c>
      <c r="Q55" s="50">
        <v>2</v>
      </c>
      <c r="R55" s="50">
        <v>2</v>
      </c>
      <c r="S55" s="50">
        <v>2</v>
      </c>
      <c r="T55" s="50"/>
      <c r="U55" s="53"/>
      <c r="V55" s="533">
        <f>SUM(E55:U55)</f>
        <v>52</v>
      </c>
      <c r="W55" s="193"/>
      <c r="X55" s="194"/>
      <c r="Y55" s="244"/>
      <c r="Z55" s="245"/>
      <c r="AA55" s="245"/>
      <c r="AB55" s="245"/>
      <c r="AC55" s="245"/>
      <c r="AD55" s="245"/>
      <c r="AE55" s="245"/>
      <c r="AF55" s="245"/>
      <c r="AG55" s="245"/>
      <c r="AH55" s="245"/>
      <c r="AI55" s="246"/>
      <c r="AJ55" s="538"/>
      <c r="AK55" s="539"/>
      <c r="AL55" s="539"/>
      <c r="AM55" s="481" t="s">
        <v>114</v>
      </c>
      <c r="AN55" s="481" t="s">
        <v>114</v>
      </c>
      <c r="AO55" s="481" t="s">
        <v>114</v>
      </c>
      <c r="AP55" s="481" t="s">
        <v>114</v>
      </c>
      <c r="AQ55" s="482" t="s">
        <v>115</v>
      </c>
      <c r="AR55" s="482" t="s">
        <v>115</v>
      </c>
      <c r="AS55" s="482" t="s">
        <v>115</v>
      </c>
      <c r="AT55" s="482" t="s">
        <v>115</v>
      </c>
      <c r="AU55" s="483" t="s">
        <v>116</v>
      </c>
      <c r="AV55" s="528" t="s">
        <v>116</v>
      </c>
      <c r="AW55" s="540"/>
      <c r="AX55" s="86" t="s">
        <v>113</v>
      </c>
      <c r="AY55" s="87" t="s">
        <v>113</v>
      </c>
      <c r="AZ55" s="87" t="s">
        <v>113</v>
      </c>
      <c r="BA55" s="87" t="s">
        <v>113</v>
      </c>
      <c r="BB55" s="87" t="s">
        <v>113</v>
      </c>
      <c r="BC55" s="87" t="s">
        <v>113</v>
      </c>
      <c r="BD55" s="87" t="s">
        <v>113</v>
      </c>
      <c r="BE55" s="87" t="s">
        <v>113</v>
      </c>
      <c r="BF55" s="88" t="s">
        <v>113</v>
      </c>
      <c r="BG55" s="269">
        <f>AW55</f>
        <v>0</v>
      </c>
    </row>
    <row r="56" spans="1:59" ht="15" customHeight="1" hidden="1" thickBot="1">
      <c r="A56" s="10"/>
      <c r="B56" s="400"/>
      <c r="C56" s="541"/>
      <c r="D56" s="514" t="s">
        <v>29</v>
      </c>
      <c r="E56" s="41"/>
      <c r="F56" s="2"/>
      <c r="G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2"/>
      <c r="V56" s="542"/>
      <c r="W56" s="181"/>
      <c r="X56" s="182"/>
      <c r="Y56" s="18"/>
      <c r="Z56" s="12"/>
      <c r="AA56" s="12"/>
      <c r="AB56" s="12"/>
      <c r="AC56" s="12"/>
      <c r="AD56" s="12"/>
      <c r="AE56" s="12"/>
      <c r="AF56" s="12"/>
      <c r="AG56" s="12"/>
      <c r="AH56" s="12"/>
      <c r="AI56" s="103"/>
      <c r="AJ56" s="12"/>
      <c r="AK56" s="12"/>
      <c r="AL56" s="543"/>
      <c r="AM56" s="12"/>
      <c r="AN56" s="12"/>
      <c r="AO56" s="103"/>
      <c r="AP56" s="234"/>
      <c r="AQ56" s="234"/>
      <c r="AR56" s="234"/>
      <c r="AS56" s="227"/>
      <c r="AT56" s="227"/>
      <c r="AU56" s="227"/>
      <c r="AV56" s="105"/>
      <c r="AW56" s="26"/>
      <c r="AX56" s="89"/>
      <c r="AY56" s="90"/>
      <c r="AZ56" s="90"/>
      <c r="BA56" s="90"/>
      <c r="BB56" s="90"/>
      <c r="BC56" s="90"/>
      <c r="BD56" s="90"/>
      <c r="BE56" s="90"/>
      <c r="BF56" s="91"/>
      <c r="BG56" s="71">
        <f>V56+AW56</f>
        <v>0</v>
      </c>
    </row>
    <row r="57" spans="1:59" ht="15" customHeight="1" thickBot="1">
      <c r="A57" s="10"/>
      <c r="B57" s="544" t="s">
        <v>142</v>
      </c>
      <c r="C57" s="545" t="s">
        <v>43</v>
      </c>
      <c r="D57" s="500" t="s">
        <v>28</v>
      </c>
      <c r="E57" s="546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547"/>
      <c r="W57" s="113"/>
      <c r="X57" s="548"/>
      <c r="Y57" s="546"/>
      <c r="Z57" s="549"/>
      <c r="AA57" s="549"/>
      <c r="AB57" s="549"/>
      <c r="AC57" s="549"/>
      <c r="AD57" s="549"/>
      <c r="AE57" s="549"/>
      <c r="AF57" s="549"/>
      <c r="AG57" s="550">
        <v>6</v>
      </c>
      <c r="AH57" s="550">
        <v>6</v>
      </c>
      <c r="AI57" s="551">
        <v>6</v>
      </c>
      <c r="AJ57" s="551">
        <v>18</v>
      </c>
      <c r="AK57" s="552"/>
      <c r="AL57" s="552"/>
      <c r="AM57" s="553" t="s">
        <v>114</v>
      </c>
      <c r="AN57" s="553" t="s">
        <v>114</v>
      </c>
      <c r="AO57" s="553" t="s">
        <v>114</v>
      </c>
      <c r="AP57" s="553" t="s">
        <v>114</v>
      </c>
      <c r="AQ57" s="482" t="s">
        <v>115</v>
      </c>
      <c r="AR57" s="482" t="s">
        <v>115</v>
      </c>
      <c r="AS57" s="482" t="s">
        <v>115</v>
      </c>
      <c r="AT57" s="482" t="s">
        <v>115</v>
      </c>
      <c r="AU57" s="554" t="s">
        <v>116</v>
      </c>
      <c r="AV57" s="555" t="s">
        <v>116</v>
      </c>
      <c r="AW57" s="556">
        <v>36</v>
      </c>
      <c r="AX57" s="546"/>
      <c r="AY57" s="81"/>
      <c r="AZ57" s="81"/>
      <c r="BA57" s="81"/>
      <c r="BB57" s="81"/>
      <c r="BC57" s="81"/>
      <c r="BD57" s="81"/>
      <c r="BE57" s="81"/>
      <c r="BF57" s="82"/>
      <c r="BG57" s="110">
        <f>SUM(AW57:BF57)</f>
        <v>36</v>
      </c>
    </row>
    <row r="58" spans="1:59" ht="15" customHeight="1" thickBot="1">
      <c r="A58" s="10"/>
      <c r="B58" s="557" t="s">
        <v>143</v>
      </c>
      <c r="C58" s="558" t="s">
        <v>45</v>
      </c>
      <c r="D58" s="559" t="s">
        <v>28</v>
      </c>
      <c r="E58" s="560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561"/>
      <c r="W58" s="114"/>
      <c r="X58" s="562"/>
      <c r="Y58" s="560"/>
      <c r="Z58" s="563"/>
      <c r="AA58" s="563"/>
      <c r="AB58" s="563"/>
      <c r="AC58" s="563"/>
      <c r="AD58" s="563"/>
      <c r="AE58" s="563"/>
      <c r="AF58" s="563"/>
      <c r="AG58" s="563"/>
      <c r="AH58" s="563"/>
      <c r="AI58" s="564"/>
      <c r="AJ58" s="565"/>
      <c r="AK58" s="566">
        <v>18</v>
      </c>
      <c r="AL58" s="566">
        <v>18</v>
      </c>
      <c r="AM58" s="567" t="s">
        <v>114</v>
      </c>
      <c r="AN58" s="567" t="s">
        <v>114</v>
      </c>
      <c r="AO58" s="567" t="s">
        <v>114</v>
      </c>
      <c r="AP58" s="567" t="s">
        <v>114</v>
      </c>
      <c r="AQ58" s="568" t="s">
        <v>115</v>
      </c>
      <c r="AR58" s="568" t="s">
        <v>115</v>
      </c>
      <c r="AS58" s="568" t="s">
        <v>115</v>
      </c>
      <c r="AT58" s="568" t="s">
        <v>115</v>
      </c>
      <c r="AU58" s="569" t="s">
        <v>116</v>
      </c>
      <c r="AV58" s="570" t="s">
        <v>116</v>
      </c>
      <c r="AW58" s="571">
        <v>36</v>
      </c>
      <c r="AX58" s="560"/>
      <c r="AY58" s="97"/>
      <c r="AZ58" s="97"/>
      <c r="BA58" s="97"/>
      <c r="BB58" s="97"/>
      <c r="BC58" s="97"/>
      <c r="BD58" s="97"/>
      <c r="BE58" s="97"/>
      <c r="BF58" s="98"/>
      <c r="BG58" s="64">
        <f>SUM(AW58:BF58)</f>
        <v>36</v>
      </c>
    </row>
    <row r="59" spans="1:59" ht="15.75" thickBot="1">
      <c r="A59" s="744"/>
      <c r="B59" s="755" t="s">
        <v>23</v>
      </c>
      <c r="C59" s="751"/>
      <c r="D59" s="751"/>
      <c r="E59" s="572">
        <f aca="true" t="shared" si="22" ref="E59:U59">E8+E18+E22</f>
        <v>36</v>
      </c>
      <c r="F59" s="572">
        <f t="shared" si="22"/>
        <v>36</v>
      </c>
      <c r="G59" s="572">
        <f t="shared" si="22"/>
        <v>36</v>
      </c>
      <c r="H59" s="572">
        <f t="shared" si="22"/>
        <v>36</v>
      </c>
      <c r="I59" s="572">
        <f t="shared" si="22"/>
        <v>36</v>
      </c>
      <c r="J59" s="572">
        <f t="shared" si="22"/>
        <v>36</v>
      </c>
      <c r="K59" s="572">
        <f t="shared" si="22"/>
        <v>36</v>
      </c>
      <c r="L59" s="572">
        <f t="shared" si="22"/>
        <v>36</v>
      </c>
      <c r="M59" s="572">
        <f t="shared" si="22"/>
        <v>36</v>
      </c>
      <c r="N59" s="572">
        <f t="shared" si="22"/>
        <v>36</v>
      </c>
      <c r="O59" s="572">
        <f t="shared" si="22"/>
        <v>36</v>
      </c>
      <c r="P59" s="572">
        <f t="shared" si="22"/>
        <v>36</v>
      </c>
      <c r="Q59" s="572">
        <f t="shared" si="22"/>
        <v>36</v>
      </c>
      <c r="R59" s="572">
        <f t="shared" si="22"/>
        <v>36</v>
      </c>
      <c r="S59" s="572">
        <f t="shared" si="22"/>
        <v>36</v>
      </c>
      <c r="T59" s="572">
        <f t="shared" si="22"/>
        <v>30</v>
      </c>
      <c r="U59" s="572">
        <f t="shared" si="22"/>
        <v>18</v>
      </c>
      <c r="V59" s="572">
        <f>V8+V18+V22</f>
        <v>588</v>
      </c>
      <c r="W59" s="573"/>
      <c r="X59" s="574"/>
      <c r="Y59" s="575">
        <f aca="true" t="shared" si="23" ref="Y59:AW59">Y8+Y18+Y22</f>
        <v>36</v>
      </c>
      <c r="Z59" s="575">
        <f t="shared" si="23"/>
        <v>36</v>
      </c>
      <c r="AA59" s="575">
        <f t="shared" si="23"/>
        <v>36</v>
      </c>
      <c r="AB59" s="575">
        <f t="shared" si="23"/>
        <v>36</v>
      </c>
      <c r="AC59" s="575">
        <f t="shared" si="23"/>
        <v>36</v>
      </c>
      <c r="AD59" s="575">
        <f t="shared" si="23"/>
        <v>36</v>
      </c>
      <c r="AE59" s="575">
        <f t="shared" si="23"/>
        <v>36</v>
      </c>
      <c r="AF59" s="575">
        <f t="shared" si="23"/>
        <v>30</v>
      </c>
      <c r="AG59" s="575">
        <f t="shared" si="23"/>
        <v>30</v>
      </c>
      <c r="AH59" s="575">
        <f t="shared" si="23"/>
        <v>36</v>
      </c>
      <c r="AI59" s="575">
        <f t="shared" si="23"/>
        <v>36</v>
      </c>
      <c r="AJ59" s="575">
        <f t="shared" si="23"/>
        <v>36</v>
      </c>
      <c r="AK59" s="575">
        <f t="shared" si="23"/>
        <v>36</v>
      </c>
      <c r="AL59" s="575">
        <f t="shared" si="23"/>
        <v>18</v>
      </c>
      <c r="AM59" s="575">
        <f t="shared" si="23"/>
        <v>0</v>
      </c>
      <c r="AN59" s="575">
        <f t="shared" si="23"/>
        <v>0</v>
      </c>
      <c r="AO59" s="575">
        <f t="shared" si="23"/>
        <v>0</v>
      </c>
      <c r="AP59" s="575">
        <f t="shared" si="23"/>
        <v>0</v>
      </c>
      <c r="AQ59" s="575">
        <f t="shared" si="23"/>
        <v>0</v>
      </c>
      <c r="AR59" s="575">
        <f t="shared" si="23"/>
        <v>0</v>
      </c>
      <c r="AS59" s="575">
        <f t="shared" si="23"/>
        <v>0</v>
      </c>
      <c r="AT59" s="575">
        <f t="shared" si="23"/>
        <v>0</v>
      </c>
      <c r="AU59" s="575">
        <f t="shared" si="23"/>
        <v>0</v>
      </c>
      <c r="AV59" s="575">
        <f t="shared" si="23"/>
        <v>0</v>
      </c>
      <c r="AW59" s="575">
        <f t="shared" si="23"/>
        <v>474</v>
      </c>
      <c r="AX59" s="576">
        <v>0</v>
      </c>
      <c r="AY59" s="577">
        <v>0</v>
      </c>
      <c r="AZ59" s="577">
        <v>0</v>
      </c>
      <c r="BA59" s="577">
        <v>0</v>
      </c>
      <c r="BB59" s="577">
        <v>0</v>
      </c>
      <c r="BC59" s="577">
        <v>0</v>
      </c>
      <c r="BD59" s="577">
        <v>0</v>
      </c>
      <c r="BE59" s="577">
        <v>0</v>
      </c>
      <c r="BF59" s="578">
        <v>0</v>
      </c>
      <c r="BG59" s="579">
        <f>V59+AW59</f>
        <v>1062</v>
      </c>
    </row>
    <row r="60" spans="1:59" ht="15.75" thickBot="1">
      <c r="A60" s="745"/>
      <c r="B60" s="304"/>
      <c r="C60" s="304" t="s">
        <v>80</v>
      </c>
      <c r="D60" s="304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>
        <v>6</v>
      </c>
      <c r="U60" s="580">
        <v>18</v>
      </c>
      <c r="V60" s="580">
        <f>SUM(E60:U60)</f>
        <v>24</v>
      </c>
      <c r="W60" s="100"/>
      <c r="X60" s="100"/>
      <c r="Y60" s="581"/>
      <c r="Z60" s="580"/>
      <c r="AA60" s="580"/>
      <c r="AB60" s="580"/>
      <c r="AC60" s="580"/>
      <c r="AD60" s="580"/>
      <c r="AE60" s="580"/>
      <c r="AF60" s="580">
        <v>6</v>
      </c>
      <c r="AG60" s="580">
        <v>6</v>
      </c>
      <c r="AH60" s="580">
        <v>6</v>
      </c>
      <c r="AI60" s="582"/>
      <c r="AJ60" s="580"/>
      <c r="AK60" s="580"/>
      <c r="AL60" s="580">
        <v>18</v>
      </c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100"/>
      <c r="AY60" s="100"/>
      <c r="AZ60" s="100"/>
      <c r="BA60" s="100"/>
      <c r="BB60" s="100"/>
      <c r="BC60" s="100"/>
      <c r="BD60" s="100"/>
      <c r="BE60" s="100"/>
      <c r="BF60" s="100"/>
      <c r="BG60" s="583"/>
    </row>
    <row r="61" spans="1:59" ht="15.75" thickBot="1">
      <c r="A61" s="745"/>
      <c r="B61" s="304"/>
      <c r="C61" s="304" t="s">
        <v>144</v>
      </c>
      <c r="D61" s="304"/>
      <c r="E61" s="304">
        <f>E59+E60</f>
        <v>36</v>
      </c>
      <c r="F61" s="304">
        <f aca="true" t="shared" si="24" ref="F61:V61">F59+F60</f>
        <v>36</v>
      </c>
      <c r="G61" s="304">
        <f t="shared" si="24"/>
        <v>36</v>
      </c>
      <c r="H61" s="304">
        <f t="shared" si="24"/>
        <v>36</v>
      </c>
      <c r="I61" s="304">
        <f t="shared" si="24"/>
        <v>36</v>
      </c>
      <c r="J61" s="304">
        <f t="shared" si="24"/>
        <v>36</v>
      </c>
      <c r="K61" s="304">
        <f t="shared" si="24"/>
        <v>36</v>
      </c>
      <c r="L61" s="304">
        <f t="shared" si="24"/>
        <v>36</v>
      </c>
      <c r="M61" s="304">
        <f t="shared" si="24"/>
        <v>36</v>
      </c>
      <c r="N61" s="304">
        <f t="shared" si="24"/>
        <v>36</v>
      </c>
      <c r="O61" s="304">
        <f t="shared" si="24"/>
        <v>36</v>
      </c>
      <c r="P61" s="304">
        <f t="shared" si="24"/>
        <v>36</v>
      </c>
      <c r="Q61" s="304">
        <f t="shared" si="24"/>
        <v>36</v>
      </c>
      <c r="R61" s="304">
        <f t="shared" si="24"/>
        <v>36</v>
      </c>
      <c r="S61" s="304">
        <f t="shared" si="24"/>
        <v>36</v>
      </c>
      <c r="T61" s="304">
        <f t="shared" si="24"/>
        <v>36</v>
      </c>
      <c r="U61" s="304">
        <f t="shared" si="24"/>
        <v>36</v>
      </c>
      <c r="V61" s="304">
        <f t="shared" si="24"/>
        <v>612</v>
      </c>
      <c r="W61" s="100"/>
      <c r="X61" s="100"/>
      <c r="Y61" s="580"/>
      <c r="Z61" s="580"/>
      <c r="AA61" s="580"/>
      <c r="AB61" s="580"/>
      <c r="AC61" s="580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0"/>
      <c r="AW61" s="580"/>
      <c r="AX61" s="100"/>
      <c r="AY61" s="100"/>
      <c r="AZ61" s="100"/>
      <c r="BA61" s="100"/>
      <c r="BB61" s="100"/>
      <c r="BC61" s="100"/>
      <c r="BD61" s="100"/>
      <c r="BE61" s="100"/>
      <c r="BF61" s="100"/>
      <c r="BG61" s="583"/>
    </row>
    <row r="62" spans="1:59" ht="15.75" thickBot="1">
      <c r="A62" s="744"/>
      <c r="B62" s="778" t="s">
        <v>24</v>
      </c>
      <c r="C62" s="756"/>
      <c r="D62" s="756"/>
      <c r="E62" s="303">
        <f aca="true" t="shared" si="25" ref="E62:V62">E9+E19+E23</f>
        <v>18</v>
      </c>
      <c r="F62" s="303">
        <f t="shared" si="25"/>
        <v>18</v>
      </c>
      <c r="G62" s="303">
        <f t="shared" si="25"/>
        <v>18</v>
      </c>
      <c r="H62" s="303">
        <f t="shared" si="25"/>
        <v>18</v>
      </c>
      <c r="I62" s="303">
        <f t="shared" si="25"/>
        <v>18</v>
      </c>
      <c r="J62" s="303">
        <f t="shared" si="25"/>
        <v>18</v>
      </c>
      <c r="K62" s="303">
        <f t="shared" si="25"/>
        <v>18</v>
      </c>
      <c r="L62" s="303">
        <f t="shared" si="25"/>
        <v>18</v>
      </c>
      <c r="M62" s="303">
        <f t="shared" si="25"/>
        <v>18</v>
      </c>
      <c r="N62" s="303">
        <f t="shared" si="25"/>
        <v>18</v>
      </c>
      <c r="O62" s="303">
        <f t="shared" si="25"/>
        <v>18</v>
      </c>
      <c r="P62" s="303">
        <f t="shared" si="25"/>
        <v>18</v>
      </c>
      <c r="Q62" s="303">
        <f t="shared" si="25"/>
        <v>18</v>
      </c>
      <c r="R62" s="303">
        <f t="shared" si="25"/>
        <v>18</v>
      </c>
      <c r="S62" s="303">
        <f t="shared" si="25"/>
        <v>18</v>
      </c>
      <c r="T62" s="303">
        <f t="shared" si="25"/>
        <v>16</v>
      </c>
      <c r="U62" s="303">
        <f t="shared" si="25"/>
        <v>8</v>
      </c>
      <c r="V62" s="303">
        <f t="shared" si="25"/>
        <v>294</v>
      </c>
      <c r="W62" s="189"/>
      <c r="X62" s="190"/>
      <c r="Y62" s="20">
        <f aca="true" t="shared" si="26" ref="Y62:AV62">Y9+Y19+Y23</f>
        <v>18</v>
      </c>
      <c r="Z62" s="20">
        <f t="shared" si="26"/>
        <v>18</v>
      </c>
      <c r="AA62" s="20">
        <f t="shared" si="26"/>
        <v>18</v>
      </c>
      <c r="AB62" s="20">
        <f t="shared" si="26"/>
        <v>18</v>
      </c>
      <c r="AC62" s="20">
        <v>18</v>
      </c>
      <c r="AD62" s="20">
        <f t="shared" si="26"/>
        <v>18</v>
      </c>
      <c r="AE62" s="20">
        <f t="shared" si="26"/>
        <v>18</v>
      </c>
      <c r="AF62" s="20">
        <f t="shared" si="26"/>
        <v>15</v>
      </c>
      <c r="AG62" s="20">
        <v>12</v>
      </c>
      <c r="AH62" s="20">
        <v>10</v>
      </c>
      <c r="AI62" s="20">
        <f t="shared" si="26"/>
        <v>2</v>
      </c>
      <c r="AJ62" s="20">
        <v>0</v>
      </c>
      <c r="AK62" s="20">
        <f t="shared" si="26"/>
        <v>0</v>
      </c>
      <c r="AL62" s="20">
        <v>0</v>
      </c>
      <c r="AM62" s="20">
        <f t="shared" si="26"/>
        <v>0</v>
      </c>
      <c r="AN62" s="20">
        <f t="shared" si="26"/>
        <v>0</v>
      </c>
      <c r="AO62" s="20">
        <f t="shared" si="26"/>
        <v>0</v>
      </c>
      <c r="AP62" s="20">
        <f t="shared" si="26"/>
        <v>0</v>
      </c>
      <c r="AQ62" s="20">
        <f t="shared" si="26"/>
        <v>0</v>
      </c>
      <c r="AR62" s="20">
        <f t="shared" si="26"/>
        <v>0</v>
      </c>
      <c r="AS62" s="20">
        <f t="shared" si="26"/>
        <v>0</v>
      </c>
      <c r="AT62" s="20">
        <f t="shared" si="26"/>
        <v>0</v>
      </c>
      <c r="AU62" s="20">
        <f t="shared" si="26"/>
        <v>0</v>
      </c>
      <c r="AV62" s="20">
        <f t="shared" si="26"/>
        <v>0</v>
      </c>
      <c r="AW62" s="20">
        <f>SUM(Y62:AV62)</f>
        <v>165</v>
      </c>
      <c r="AX62" s="213">
        <v>0</v>
      </c>
      <c r="AY62" s="221">
        <v>0</v>
      </c>
      <c r="AZ62" s="221">
        <v>0</v>
      </c>
      <c r="BA62" s="221">
        <v>0</v>
      </c>
      <c r="BB62" s="221">
        <v>0</v>
      </c>
      <c r="BC62" s="221">
        <v>0</v>
      </c>
      <c r="BD62" s="221">
        <v>0</v>
      </c>
      <c r="BE62" s="221">
        <v>0</v>
      </c>
      <c r="BF62" s="222">
        <v>0</v>
      </c>
      <c r="BG62" s="579">
        <f>V62+AW62</f>
        <v>459</v>
      </c>
    </row>
    <row r="63" spans="1:59" ht="15.75" thickBot="1">
      <c r="A63" s="749"/>
      <c r="B63" s="750" t="s">
        <v>25</v>
      </c>
      <c r="C63" s="757"/>
      <c r="D63" s="757"/>
      <c r="E63" s="304">
        <f>E61+E62</f>
        <v>54</v>
      </c>
      <c r="F63" s="304">
        <f aca="true" t="shared" si="27" ref="F63:V63">F61+F62</f>
        <v>54</v>
      </c>
      <c r="G63" s="304">
        <f t="shared" si="27"/>
        <v>54</v>
      </c>
      <c r="H63" s="304">
        <f t="shared" si="27"/>
        <v>54</v>
      </c>
      <c r="I63" s="304">
        <f t="shared" si="27"/>
        <v>54</v>
      </c>
      <c r="J63" s="304">
        <f t="shared" si="27"/>
        <v>54</v>
      </c>
      <c r="K63" s="304">
        <f t="shared" si="27"/>
        <v>54</v>
      </c>
      <c r="L63" s="304">
        <f t="shared" si="27"/>
        <v>54</v>
      </c>
      <c r="M63" s="304">
        <f t="shared" si="27"/>
        <v>54</v>
      </c>
      <c r="N63" s="304">
        <f t="shared" si="27"/>
        <v>54</v>
      </c>
      <c r="O63" s="304">
        <f t="shared" si="27"/>
        <v>54</v>
      </c>
      <c r="P63" s="304">
        <f t="shared" si="27"/>
        <v>54</v>
      </c>
      <c r="Q63" s="304">
        <f t="shared" si="27"/>
        <v>54</v>
      </c>
      <c r="R63" s="304">
        <f t="shared" si="27"/>
        <v>54</v>
      </c>
      <c r="S63" s="304">
        <f t="shared" si="27"/>
        <v>54</v>
      </c>
      <c r="T63" s="304">
        <f t="shared" si="27"/>
        <v>52</v>
      </c>
      <c r="U63" s="304">
        <f t="shared" si="27"/>
        <v>44</v>
      </c>
      <c r="V63" s="304">
        <f t="shared" si="27"/>
        <v>906</v>
      </c>
      <c r="W63" s="584"/>
      <c r="X63" s="179"/>
      <c r="Y63" s="19">
        <f aca="true" t="shared" si="28" ref="Y63:AX63">Y59+Y62</f>
        <v>54</v>
      </c>
      <c r="Z63" s="19">
        <f t="shared" si="28"/>
        <v>54</v>
      </c>
      <c r="AA63" s="19">
        <f t="shared" si="28"/>
        <v>54</v>
      </c>
      <c r="AB63" s="19">
        <f t="shared" si="28"/>
        <v>54</v>
      </c>
      <c r="AC63" s="19">
        <f t="shared" si="28"/>
        <v>54</v>
      </c>
      <c r="AD63" s="19">
        <f t="shared" si="28"/>
        <v>54</v>
      </c>
      <c r="AE63" s="19">
        <f t="shared" si="28"/>
        <v>54</v>
      </c>
      <c r="AF63" s="19">
        <f t="shared" si="28"/>
        <v>45</v>
      </c>
      <c r="AG63" s="19">
        <f t="shared" si="28"/>
        <v>42</v>
      </c>
      <c r="AH63" s="19">
        <f t="shared" si="28"/>
        <v>46</v>
      </c>
      <c r="AI63" s="19">
        <f t="shared" si="28"/>
        <v>38</v>
      </c>
      <c r="AJ63" s="19">
        <f t="shared" si="28"/>
        <v>36</v>
      </c>
      <c r="AK63" s="19">
        <f t="shared" si="28"/>
        <v>36</v>
      </c>
      <c r="AL63" s="19">
        <f t="shared" si="28"/>
        <v>18</v>
      </c>
      <c r="AM63" s="19">
        <f t="shared" si="28"/>
        <v>0</v>
      </c>
      <c r="AN63" s="19">
        <f t="shared" si="28"/>
        <v>0</v>
      </c>
      <c r="AO63" s="19">
        <f t="shared" si="28"/>
        <v>0</v>
      </c>
      <c r="AP63" s="19">
        <f t="shared" si="28"/>
        <v>0</v>
      </c>
      <c r="AQ63" s="19">
        <f t="shared" si="28"/>
        <v>0</v>
      </c>
      <c r="AR63" s="19">
        <f t="shared" si="28"/>
        <v>0</v>
      </c>
      <c r="AS63" s="19">
        <f t="shared" si="28"/>
        <v>0</v>
      </c>
      <c r="AT63" s="19">
        <f t="shared" si="28"/>
        <v>0</v>
      </c>
      <c r="AU63" s="19">
        <f t="shared" si="28"/>
        <v>0</v>
      </c>
      <c r="AV63" s="19">
        <f t="shared" si="28"/>
        <v>0</v>
      </c>
      <c r="AW63" s="19">
        <f t="shared" si="28"/>
        <v>639</v>
      </c>
      <c r="AX63" s="19">
        <f t="shared" si="28"/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6">
        <v>0</v>
      </c>
      <c r="BG63" s="579">
        <f>V63+AW63</f>
        <v>1545</v>
      </c>
    </row>
    <row r="64" spans="5:59" ht="15">
      <c r="E64" s="14"/>
      <c r="F64" s="14"/>
      <c r="G64" s="14"/>
      <c r="H64" s="15"/>
      <c r="I64" s="15"/>
      <c r="J64" s="15"/>
      <c r="K64" s="15"/>
      <c r="L64" s="15"/>
      <c r="M64" s="31"/>
      <c r="N64" s="15"/>
      <c r="O64" s="15"/>
      <c r="R64" s="31"/>
      <c r="S64" s="31"/>
      <c r="T64" s="31"/>
      <c r="U64" s="32"/>
      <c r="V64" s="9"/>
      <c r="AT64" s="13"/>
      <c r="AU64" s="13"/>
      <c r="AV64" s="13"/>
      <c r="BG64"/>
    </row>
    <row r="65" spans="5:59" ht="15">
      <c r="E65" s="16"/>
      <c r="F65" s="16"/>
      <c r="G65" s="16"/>
      <c r="H65" s="16"/>
      <c r="I65" s="16"/>
      <c r="J65" s="16"/>
      <c r="K65" s="16"/>
      <c r="L65" s="16"/>
      <c r="M65" s="32"/>
      <c r="N65" s="16"/>
      <c r="O65" s="16"/>
      <c r="R65" s="32"/>
      <c r="S65" s="32"/>
      <c r="T65" s="16"/>
      <c r="U65" s="32"/>
      <c r="AB65" s="13"/>
      <c r="AT65" s="13"/>
      <c r="AU65" s="13"/>
      <c r="AV65" s="13"/>
      <c r="BG65"/>
    </row>
    <row r="66" ht="15">
      <c r="BG66"/>
    </row>
    <row r="67" spans="40:59" ht="15">
      <c r="AN67" s="7"/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</sheetData>
  <sheetProtection/>
  <mergeCells count="51">
    <mergeCell ref="B50:B51"/>
    <mergeCell ref="C50:C51"/>
    <mergeCell ref="B52:B53"/>
    <mergeCell ref="C52:C53"/>
    <mergeCell ref="C54:C55"/>
    <mergeCell ref="A59:A63"/>
    <mergeCell ref="B59:D59"/>
    <mergeCell ref="B62:D62"/>
    <mergeCell ref="B63:D63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C26:C27"/>
    <mergeCell ref="B28:B29"/>
    <mergeCell ref="C28:C29"/>
    <mergeCell ref="B30:B31"/>
    <mergeCell ref="C30:C31"/>
    <mergeCell ref="B32:B33"/>
    <mergeCell ref="C32:C33"/>
    <mergeCell ref="B18:B19"/>
    <mergeCell ref="C18:C19"/>
    <mergeCell ref="A20:A51"/>
    <mergeCell ref="B20:B21"/>
    <mergeCell ref="C20:C21"/>
    <mergeCell ref="B22:B23"/>
    <mergeCell ref="C22:C23"/>
    <mergeCell ref="B24:B25"/>
    <mergeCell ref="C24:C25"/>
    <mergeCell ref="B26:B27"/>
    <mergeCell ref="C8:C9"/>
    <mergeCell ref="B10:B11"/>
    <mergeCell ref="B12:B13"/>
    <mergeCell ref="C14:C15"/>
    <mergeCell ref="B16:B17"/>
    <mergeCell ref="C16:C17"/>
    <mergeCell ref="A1:BG2"/>
    <mergeCell ref="A3:A7"/>
    <mergeCell ref="B3:B7"/>
    <mergeCell ref="C3:C7"/>
    <mergeCell ref="D3:D7"/>
    <mergeCell ref="E4:BG4"/>
    <mergeCell ref="E6:BG6"/>
  </mergeCells>
  <conditionalFormatting sqref="AQ10">
    <cfRule type="expression" priority="394" dxfId="2" stopIfTrue="1">
      <formula>AND($AM$114=1,$AM$35="",$AM$129&lt;&gt;"^")</formula>
    </cfRule>
    <cfRule type="expression" priority="395" dxfId="1" stopIfTrue="1">
      <formula>$AM$129&lt;&gt;"^"</formula>
    </cfRule>
    <cfRule type="expression" priority="396" dxfId="0" stopIfTrue="1">
      <formula>AND($AM$114=1,$AM$35="",$AM$129="^")</formula>
    </cfRule>
  </conditionalFormatting>
  <conditionalFormatting sqref="AR10">
    <cfRule type="expression" priority="391" dxfId="2" stopIfTrue="1">
      <formula>AND($AM$114=1,$AM$35="",$AM$129&lt;&gt;"^")</formula>
    </cfRule>
    <cfRule type="expression" priority="392" dxfId="1" stopIfTrue="1">
      <formula>$AM$129&lt;&gt;"^"</formula>
    </cfRule>
    <cfRule type="expression" priority="393" dxfId="0" stopIfTrue="1">
      <formula>AND($AM$114=1,$AM$35="",$AM$129="^")</formula>
    </cfRule>
  </conditionalFormatting>
  <conditionalFormatting sqref="AS10">
    <cfRule type="expression" priority="388" dxfId="2" stopIfTrue="1">
      <formula>AND($AM$114=1,$AM$35="",$AM$129&lt;&gt;"^")</formula>
    </cfRule>
    <cfRule type="expression" priority="389" dxfId="1" stopIfTrue="1">
      <formula>$AM$129&lt;&gt;"^"</formula>
    </cfRule>
    <cfRule type="expression" priority="390" dxfId="0" stopIfTrue="1">
      <formula>AND($AM$114=1,$AM$35="",$AM$129="^")</formula>
    </cfRule>
  </conditionalFormatting>
  <conditionalFormatting sqref="AT10">
    <cfRule type="expression" priority="385" dxfId="2" stopIfTrue="1">
      <formula>AND($AM$114=1,$AM$35="",$AM$129&lt;&gt;"^")</formula>
    </cfRule>
    <cfRule type="expression" priority="386" dxfId="1" stopIfTrue="1">
      <formula>$AM$129&lt;&gt;"^"</formula>
    </cfRule>
    <cfRule type="expression" priority="387" dxfId="0" stopIfTrue="1">
      <formula>AND($AM$114=1,$AM$35="",$AM$129="^")</formula>
    </cfRule>
  </conditionalFormatting>
  <conditionalFormatting sqref="AQ11">
    <cfRule type="expression" priority="382" dxfId="2" stopIfTrue="1">
      <formula>AND($AM$114=1,$AM$35="",$AM$129&lt;&gt;"^")</formula>
    </cfRule>
    <cfRule type="expression" priority="383" dxfId="1" stopIfTrue="1">
      <formula>$AM$129&lt;&gt;"^"</formula>
    </cfRule>
    <cfRule type="expression" priority="384" dxfId="0" stopIfTrue="1">
      <formula>AND($AM$114=1,$AM$35="",$AM$129="^")</formula>
    </cfRule>
  </conditionalFormatting>
  <conditionalFormatting sqref="AR11">
    <cfRule type="expression" priority="379" dxfId="2" stopIfTrue="1">
      <formula>AND($AM$114=1,$AM$35="",$AM$129&lt;&gt;"^")</formula>
    </cfRule>
    <cfRule type="expression" priority="380" dxfId="1" stopIfTrue="1">
      <formula>$AM$129&lt;&gt;"^"</formula>
    </cfRule>
    <cfRule type="expression" priority="381" dxfId="0" stopIfTrue="1">
      <formula>AND($AM$114=1,$AM$35="",$AM$129="^")</formula>
    </cfRule>
  </conditionalFormatting>
  <conditionalFormatting sqref="AS11">
    <cfRule type="expression" priority="376" dxfId="2" stopIfTrue="1">
      <formula>AND($AM$114=1,$AM$35="",$AM$129&lt;&gt;"^")</formula>
    </cfRule>
    <cfRule type="expression" priority="377" dxfId="1" stopIfTrue="1">
      <formula>$AM$129&lt;&gt;"^"</formula>
    </cfRule>
    <cfRule type="expression" priority="378" dxfId="0" stopIfTrue="1">
      <formula>AND($AM$114=1,$AM$35="",$AM$129="^")</formula>
    </cfRule>
  </conditionalFormatting>
  <conditionalFormatting sqref="AT11">
    <cfRule type="expression" priority="373" dxfId="2" stopIfTrue="1">
      <formula>AND($AM$114=1,$AM$35="",$AM$129&lt;&gt;"^")</formula>
    </cfRule>
    <cfRule type="expression" priority="374" dxfId="1" stopIfTrue="1">
      <formula>$AM$129&lt;&gt;"^"</formula>
    </cfRule>
    <cfRule type="expression" priority="375" dxfId="0" stopIfTrue="1">
      <formula>AND($AM$114=1,$AM$35="",$AM$129="^")</formula>
    </cfRule>
  </conditionalFormatting>
  <conditionalFormatting sqref="AQ12">
    <cfRule type="expression" priority="370" dxfId="2" stopIfTrue="1">
      <formula>AND($AM$114=1,$AM$35="",$AM$129&lt;&gt;"^")</formula>
    </cfRule>
    <cfRule type="expression" priority="371" dxfId="1" stopIfTrue="1">
      <formula>$AM$129&lt;&gt;"^"</formula>
    </cfRule>
    <cfRule type="expression" priority="372" dxfId="0" stopIfTrue="1">
      <formula>AND($AM$114=1,$AM$35="",$AM$129="^")</formula>
    </cfRule>
  </conditionalFormatting>
  <conditionalFormatting sqref="AR12">
    <cfRule type="expression" priority="367" dxfId="2" stopIfTrue="1">
      <formula>AND($AM$114=1,$AM$35="",$AM$129&lt;&gt;"^")</formula>
    </cfRule>
    <cfRule type="expression" priority="368" dxfId="1" stopIfTrue="1">
      <formula>$AM$129&lt;&gt;"^"</formula>
    </cfRule>
    <cfRule type="expression" priority="369" dxfId="0" stopIfTrue="1">
      <formula>AND($AM$114=1,$AM$35="",$AM$129="^")</formula>
    </cfRule>
  </conditionalFormatting>
  <conditionalFormatting sqref="AS12">
    <cfRule type="expression" priority="364" dxfId="2" stopIfTrue="1">
      <formula>AND($AM$114=1,$AM$35="",$AM$129&lt;&gt;"^")</formula>
    </cfRule>
    <cfRule type="expression" priority="365" dxfId="1" stopIfTrue="1">
      <formula>$AM$129&lt;&gt;"^"</formula>
    </cfRule>
    <cfRule type="expression" priority="366" dxfId="0" stopIfTrue="1">
      <formula>AND($AM$114=1,$AM$35="",$AM$129="^")</formula>
    </cfRule>
  </conditionalFormatting>
  <conditionalFormatting sqref="AT12">
    <cfRule type="expression" priority="361" dxfId="2" stopIfTrue="1">
      <formula>AND($AM$114=1,$AM$35="",$AM$129&lt;&gt;"^")</formula>
    </cfRule>
    <cfRule type="expression" priority="362" dxfId="1" stopIfTrue="1">
      <formula>$AM$129&lt;&gt;"^"</formula>
    </cfRule>
    <cfRule type="expression" priority="363" dxfId="0" stopIfTrue="1">
      <formula>AND($AM$114=1,$AM$35="",$AM$129="^")</formula>
    </cfRule>
  </conditionalFormatting>
  <conditionalFormatting sqref="AQ13:AQ15">
    <cfRule type="expression" priority="358" dxfId="2" stopIfTrue="1">
      <formula>AND($AM$114=1,$AM$35="",$AM$129&lt;&gt;"^")</formula>
    </cfRule>
    <cfRule type="expression" priority="359" dxfId="1" stopIfTrue="1">
      <formula>$AM$129&lt;&gt;"^"</formula>
    </cfRule>
    <cfRule type="expression" priority="360" dxfId="0" stopIfTrue="1">
      <formula>AND($AM$114=1,$AM$35="",$AM$129="^")</formula>
    </cfRule>
  </conditionalFormatting>
  <conditionalFormatting sqref="AR13:AR15">
    <cfRule type="expression" priority="355" dxfId="2" stopIfTrue="1">
      <formula>AND($AM$114=1,$AM$35="",$AM$129&lt;&gt;"^")</formula>
    </cfRule>
    <cfRule type="expression" priority="356" dxfId="1" stopIfTrue="1">
      <formula>$AM$129&lt;&gt;"^"</formula>
    </cfRule>
    <cfRule type="expression" priority="357" dxfId="0" stopIfTrue="1">
      <formula>AND($AM$114=1,$AM$35="",$AM$129="^")</formula>
    </cfRule>
  </conditionalFormatting>
  <conditionalFormatting sqref="AS13:AS15">
    <cfRule type="expression" priority="352" dxfId="2" stopIfTrue="1">
      <formula>AND($AM$114=1,$AM$35="",$AM$129&lt;&gt;"^")</formula>
    </cfRule>
    <cfRule type="expression" priority="353" dxfId="1" stopIfTrue="1">
      <formula>$AM$129&lt;&gt;"^"</formula>
    </cfRule>
    <cfRule type="expression" priority="354" dxfId="0" stopIfTrue="1">
      <formula>AND($AM$114=1,$AM$35="",$AM$129="^")</formula>
    </cfRule>
  </conditionalFormatting>
  <conditionalFormatting sqref="AT13:AT15">
    <cfRule type="expression" priority="349" dxfId="2" stopIfTrue="1">
      <formula>AND($AM$114=1,$AM$35="",$AM$129&lt;&gt;"^")</formula>
    </cfRule>
    <cfRule type="expression" priority="350" dxfId="1" stopIfTrue="1">
      <formula>$AM$129&lt;&gt;"^"</formula>
    </cfRule>
    <cfRule type="expression" priority="351" dxfId="0" stopIfTrue="1">
      <formula>AND($AM$114=1,$AM$35="",$AM$129="^")</formula>
    </cfRule>
  </conditionalFormatting>
  <conditionalFormatting sqref="AQ16">
    <cfRule type="expression" priority="346" dxfId="2" stopIfTrue="1">
      <formula>AND($AM$114=1,$AM$35="",$AM$129&lt;&gt;"^")</formula>
    </cfRule>
    <cfRule type="expression" priority="347" dxfId="1" stopIfTrue="1">
      <formula>$AM$129&lt;&gt;"^"</formula>
    </cfRule>
    <cfRule type="expression" priority="348" dxfId="0" stopIfTrue="1">
      <formula>AND($AM$114=1,$AM$35="",$AM$129="^")</formula>
    </cfRule>
  </conditionalFormatting>
  <conditionalFormatting sqref="AR16">
    <cfRule type="expression" priority="343" dxfId="2" stopIfTrue="1">
      <formula>AND($AM$114=1,$AM$35="",$AM$129&lt;&gt;"^")</formula>
    </cfRule>
    <cfRule type="expression" priority="344" dxfId="1" stopIfTrue="1">
      <formula>$AM$129&lt;&gt;"^"</formula>
    </cfRule>
    <cfRule type="expression" priority="345" dxfId="0" stopIfTrue="1">
      <formula>AND($AM$114=1,$AM$35="",$AM$129="^")</formula>
    </cfRule>
  </conditionalFormatting>
  <conditionalFormatting sqref="AS16">
    <cfRule type="expression" priority="340" dxfId="2" stopIfTrue="1">
      <formula>AND($AM$114=1,$AM$35="",$AM$129&lt;&gt;"^")</formula>
    </cfRule>
    <cfRule type="expression" priority="341" dxfId="1" stopIfTrue="1">
      <formula>$AM$129&lt;&gt;"^"</formula>
    </cfRule>
    <cfRule type="expression" priority="342" dxfId="0" stopIfTrue="1">
      <formula>AND($AM$114=1,$AM$35="",$AM$129="^")</formula>
    </cfRule>
  </conditionalFormatting>
  <conditionalFormatting sqref="AT16">
    <cfRule type="expression" priority="337" dxfId="2" stopIfTrue="1">
      <formula>AND($AM$114=1,$AM$35="",$AM$129&lt;&gt;"^")</formula>
    </cfRule>
    <cfRule type="expression" priority="338" dxfId="1" stopIfTrue="1">
      <formula>$AM$129&lt;&gt;"^"</formula>
    </cfRule>
    <cfRule type="expression" priority="339" dxfId="0" stopIfTrue="1">
      <formula>AND($AM$114=1,$AM$35="",$AM$129="^")</formula>
    </cfRule>
  </conditionalFormatting>
  <conditionalFormatting sqref="AQ17">
    <cfRule type="expression" priority="334" dxfId="2" stopIfTrue="1">
      <formula>AND($AM$114=1,$AM$35="",$AM$129&lt;&gt;"^")</formula>
    </cfRule>
    <cfRule type="expression" priority="335" dxfId="1" stopIfTrue="1">
      <formula>$AM$129&lt;&gt;"^"</formula>
    </cfRule>
    <cfRule type="expression" priority="336" dxfId="0" stopIfTrue="1">
      <formula>AND($AM$114=1,$AM$35="",$AM$129="^")</formula>
    </cfRule>
  </conditionalFormatting>
  <conditionalFormatting sqref="AR17">
    <cfRule type="expression" priority="331" dxfId="2" stopIfTrue="1">
      <formula>AND($AM$114=1,$AM$35="",$AM$129&lt;&gt;"^")</formula>
    </cfRule>
    <cfRule type="expression" priority="332" dxfId="1" stopIfTrue="1">
      <formula>$AM$129&lt;&gt;"^"</formula>
    </cfRule>
    <cfRule type="expression" priority="333" dxfId="0" stopIfTrue="1">
      <formula>AND($AM$114=1,$AM$35="",$AM$129="^")</formula>
    </cfRule>
  </conditionalFormatting>
  <conditionalFormatting sqref="AS17">
    <cfRule type="expression" priority="328" dxfId="2" stopIfTrue="1">
      <formula>AND($AM$114=1,$AM$35="",$AM$129&lt;&gt;"^")</formula>
    </cfRule>
    <cfRule type="expression" priority="329" dxfId="1" stopIfTrue="1">
      <formula>$AM$129&lt;&gt;"^"</formula>
    </cfRule>
    <cfRule type="expression" priority="330" dxfId="0" stopIfTrue="1">
      <formula>AND($AM$114=1,$AM$35="",$AM$129="^")</formula>
    </cfRule>
  </conditionalFormatting>
  <conditionalFormatting sqref="AT17">
    <cfRule type="expression" priority="325" dxfId="2" stopIfTrue="1">
      <formula>AND($AM$114=1,$AM$35="",$AM$129&lt;&gt;"^")</formula>
    </cfRule>
    <cfRule type="expression" priority="326" dxfId="1" stopIfTrue="1">
      <formula>$AM$129&lt;&gt;"^"</formula>
    </cfRule>
    <cfRule type="expression" priority="327" dxfId="0" stopIfTrue="1">
      <formula>AND($AM$114=1,$AM$35="",$AM$129="^")</formula>
    </cfRule>
  </conditionalFormatting>
  <conditionalFormatting sqref="AQ20">
    <cfRule type="expression" priority="322" dxfId="2" stopIfTrue="1">
      <formula>AND($AM$114=1,$AM$35="",$AM$129&lt;&gt;"^")</formula>
    </cfRule>
    <cfRule type="expression" priority="323" dxfId="1" stopIfTrue="1">
      <formula>$AM$129&lt;&gt;"^"</formula>
    </cfRule>
    <cfRule type="expression" priority="324" dxfId="0" stopIfTrue="1">
      <formula>AND($AM$114=1,$AM$35="",$AM$129="^")</formula>
    </cfRule>
  </conditionalFormatting>
  <conditionalFormatting sqref="AR20">
    <cfRule type="expression" priority="319" dxfId="2" stopIfTrue="1">
      <formula>AND($AM$114=1,$AM$35="",$AM$129&lt;&gt;"^")</formula>
    </cfRule>
    <cfRule type="expression" priority="320" dxfId="1" stopIfTrue="1">
      <formula>$AM$129&lt;&gt;"^"</formula>
    </cfRule>
    <cfRule type="expression" priority="321" dxfId="0" stopIfTrue="1">
      <formula>AND($AM$114=1,$AM$35="",$AM$129="^")</formula>
    </cfRule>
  </conditionalFormatting>
  <conditionalFormatting sqref="AS20">
    <cfRule type="expression" priority="316" dxfId="2" stopIfTrue="1">
      <formula>AND($AM$114=1,$AM$35="",$AM$129&lt;&gt;"^")</formula>
    </cfRule>
    <cfRule type="expression" priority="317" dxfId="1" stopIfTrue="1">
      <formula>$AM$129&lt;&gt;"^"</formula>
    </cfRule>
    <cfRule type="expression" priority="318" dxfId="0" stopIfTrue="1">
      <formula>AND($AM$114=1,$AM$35="",$AM$129="^")</formula>
    </cfRule>
  </conditionalFormatting>
  <conditionalFormatting sqref="AT20">
    <cfRule type="expression" priority="313" dxfId="2" stopIfTrue="1">
      <formula>AND($AM$114=1,$AM$35="",$AM$129&lt;&gt;"^")</formula>
    </cfRule>
    <cfRule type="expression" priority="314" dxfId="1" stopIfTrue="1">
      <formula>$AM$129&lt;&gt;"^"</formula>
    </cfRule>
    <cfRule type="expression" priority="315" dxfId="0" stopIfTrue="1">
      <formula>AND($AM$114=1,$AM$35="",$AM$129="^")</formula>
    </cfRule>
  </conditionalFormatting>
  <conditionalFormatting sqref="AQ21">
    <cfRule type="expression" priority="310" dxfId="2" stopIfTrue="1">
      <formula>AND($AM$114=1,$AM$35="",$AM$129&lt;&gt;"^")</formula>
    </cfRule>
    <cfRule type="expression" priority="311" dxfId="1" stopIfTrue="1">
      <formula>$AM$129&lt;&gt;"^"</formula>
    </cfRule>
    <cfRule type="expression" priority="312" dxfId="0" stopIfTrue="1">
      <formula>AND($AM$114=1,$AM$35="",$AM$129="^")</formula>
    </cfRule>
  </conditionalFormatting>
  <conditionalFormatting sqref="AR21">
    <cfRule type="expression" priority="307" dxfId="2" stopIfTrue="1">
      <formula>AND($AM$114=1,$AM$35="",$AM$129&lt;&gt;"^")</formula>
    </cfRule>
    <cfRule type="expression" priority="308" dxfId="1" stopIfTrue="1">
      <formula>$AM$129&lt;&gt;"^"</formula>
    </cfRule>
    <cfRule type="expression" priority="309" dxfId="0" stopIfTrue="1">
      <formula>AND($AM$114=1,$AM$35="",$AM$129="^")</formula>
    </cfRule>
  </conditionalFormatting>
  <conditionalFormatting sqref="AS21">
    <cfRule type="expression" priority="304" dxfId="2" stopIfTrue="1">
      <formula>AND($AM$114=1,$AM$35="",$AM$129&lt;&gt;"^")</formula>
    </cfRule>
    <cfRule type="expression" priority="305" dxfId="1" stopIfTrue="1">
      <formula>$AM$129&lt;&gt;"^"</formula>
    </cfRule>
    <cfRule type="expression" priority="306" dxfId="0" stopIfTrue="1">
      <formula>AND($AM$114=1,$AM$35="",$AM$129="^")</formula>
    </cfRule>
  </conditionalFormatting>
  <conditionalFormatting sqref="AT21">
    <cfRule type="expression" priority="301" dxfId="2" stopIfTrue="1">
      <formula>AND($AM$114=1,$AM$35="",$AM$129&lt;&gt;"^")</formula>
    </cfRule>
    <cfRule type="expression" priority="302" dxfId="1" stopIfTrue="1">
      <formula>$AM$129&lt;&gt;"^"</formula>
    </cfRule>
    <cfRule type="expression" priority="303" dxfId="0" stopIfTrue="1">
      <formula>AND($AM$114=1,$AM$35="",$AM$129="^")</formula>
    </cfRule>
  </conditionalFormatting>
  <conditionalFormatting sqref="AQ26">
    <cfRule type="expression" priority="298" dxfId="2" stopIfTrue="1">
      <formula>AND($AM$114=1,$AM$35="",$AM$129&lt;&gt;"^")</formula>
    </cfRule>
    <cfRule type="expression" priority="299" dxfId="1" stopIfTrue="1">
      <formula>$AM$129&lt;&gt;"^"</formula>
    </cfRule>
    <cfRule type="expression" priority="300" dxfId="0" stopIfTrue="1">
      <formula>AND($AM$114=1,$AM$35="",$AM$129="^")</formula>
    </cfRule>
  </conditionalFormatting>
  <conditionalFormatting sqref="AR26">
    <cfRule type="expression" priority="295" dxfId="2" stopIfTrue="1">
      <formula>AND($AM$114=1,$AM$35="",$AM$129&lt;&gt;"^")</formula>
    </cfRule>
    <cfRule type="expression" priority="296" dxfId="1" stopIfTrue="1">
      <formula>$AM$129&lt;&gt;"^"</formula>
    </cfRule>
    <cfRule type="expression" priority="297" dxfId="0" stopIfTrue="1">
      <formula>AND($AM$114=1,$AM$35="",$AM$129="^")</formula>
    </cfRule>
  </conditionalFormatting>
  <conditionalFormatting sqref="AS26">
    <cfRule type="expression" priority="292" dxfId="2" stopIfTrue="1">
      <formula>AND($AM$114=1,$AM$35="",$AM$129&lt;&gt;"^")</formula>
    </cfRule>
    <cfRule type="expression" priority="293" dxfId="1" stopIfTrue="1">
      <formula>$AM$129&lt;&gt;"^"</formula>
    </cfRule>
    <cfRule type="expression" priority="294" dxfId="0" stopIfTrue="1">
      <formula>AND($AM$114=1,$AM$35="",$AM$129="^")</formula>
    </cfRule>
  </conditionalFormatting>
  <conditionalFormatting sqref="AT26">
    <cfRule type="expression" priority="289" dxfId="2" stopIfTrue="1">
      <formula>AND($AM$114=1,$AM$35="",$AM$129&lt;&gt;"^")</formula>
    </cfRule>
    <cfRule type="expression" priority="290" dxfId="1" stopIfTrue="1">
      <formula>$AM$129&lt;&gt;"^"</formula>
    </cfRule>
    <cfRule type="expression" priority="291" dxfId="0" stopIfTrue="1">
      <formula>AND($AM$114=1,$AM$35="",$AM$129="^")</formula>
    </cfRule>
  </conditionalFormatting>
  <conditionalFormatting sqref="AQ27">
    <cfRule type="expression" priority="286" dxfId="2" stopIfTrue="1">
      <formula>AND($AM$114=1,$AM$35="",$AM$129&lt;&gt;"^")</formula>
    </cfRule>
    <cfRule type="expression" priority="287" dxfId="1" stopIfTrue="1">
      <formula>$AM$129&lt;&gt;"^"</formula>
    </cfRule>
    <cfRule type="expression" priority="288" dxfId="0" stopIfTrue="1">
      <formula>AND($AM$114=1,$AM$35="",$AM$129="^")</formula>
    </cfRule>
  </conditionalFormatting>
  <conditionalFormatting sqref="AR27">
    <cfRule type="expression" priority="283" dxfId="2" stopIfTrue="1">
      <formula>AND($AM$114=1,$AM$35="",$AM$129&lt;&gt;"^")</formula>
    </cfRule>
    <cfRule type="expression" priority="284" dxfId="1" stopIfTrue="1">
      <formula>$AM$129&lt;&gt;"^"</formula>
    </cfRule>
    <cfRule type="expression" priority="285" dxfId="0" stopIfTrue="1">
      <formula>AND($AM$114=1,$AM$35="",$AM$129="^")</formula>
    </cfRule>
  </conditionalFormatting>
  <conditionalFormatting sqref="AS27">
    <cfRule type="expression" priority="280" dxfId="2" stopIfTrue="1">
      <formula>AND($AM$114=1,$AM$35="",$AM$129&lt;&gt;"^")</formula>
    </cfRule>
    <cfRule type="expression" priority="281" dxfId="1" stopIfTrue="1">
      <formula>$AM$129&lt;&gt;"^"</formula>
    </cfRule>
    <cfRule type="expression" priority="282" dxfId="0" stopIfTrue="1">
      <formula>AND($AM$114=1,$AM$35="",$AM$129="^")</formula>
    </cfRule>
  </conditionalFormatting>
  <conditionalFormatting sqref="AT27">
    <cfRule type="expression" priority="277" dxfId="2" stopIfTrue="1">
      <formula>AND($AM$114=1,$AM$35="",$AM$129&lt;&gt;"^")</formula>
    </cfRule>
    <cfRule type="expression" priority="278" dxfId="1" stopIfTrue="1">
      <formula>$AM$129&lt;&gt;"^"</formula>
    </cfRule>
    <cfRule type="expression" priority="279" dxfId="0" stopIfTrue="1">
      <formula>AND($AM$114=1,$AM$35="",$AM$129="^")</formula>
    </cfRule>
  </conditionalFormatting>
  <conditionalFormatting sqref="AQ28">
    <cfRule type="expression" priority="274" dxfId="2" stopIfTrue="1">
      <formula>AND($AM$114=1,$AM$35="",$AM$129&lt;&gt;"^")</formula>
    </cfRule>
    <cfRule type="expression" priority="275" dxfId="1" stopIfTrue="1">
      <formula>$AM$129&lt;&gt;"^"</formula>
    </cfRule>
    <cfRule type="expression" priority="276" dxfId="0" stopIfTrue="1">
      <formula>AND($AM$114=1,$AM$35="",$AM$129="^")</formula>
    </cfRule>
  </conditionalFormatting>
  <conditionalFormatting sqref="AR28">
    <cfRule type="expression" priority="271" dxfId="2" stopIfTrue="1">
      <formula>AND($AM$114=1,$AM$35="",$AM$129&lt;&gt;"^")</formula>
    </cfRule>
    <cfRule type="expression" priority="272" dxfId="1" stopIfTrue="1">
      <formula>$AM$129&lt;&gt;"^"</formula>
    </cfRule>
    <cfRule type="expression" priority="273" dxfId="0" stopIfTrue="1">
      <formula>AND($AM$114=1,$AM$35="",$AM$129="^")</formula>
    </cfRule>
  </conditionalFormatting>
  <conditionalFormatting sqref="AS28">
    <cfRule type="expression" priority="268" dxfId="2" stopIfTrue="1">
      <formula>AND($AM$114=1,$AM$35="",$AM$129&lt;&gt;"^")</formula>
    </cfRule>
    <cfRule type="expression" priority="269" dxfId="1" stopIfTrue="1">
      <formula>$AM$129&lt;&gt;"^"</formula>
    </cfRule>
    <cfRule type="expression" priority="270" dxfId="0" stopIfTrue="1">
      <formula>AND($AM$114=1,$AM$35="",$AM$129="^")</formula>
    </cfRule>
  </conditionalFormatting>
  <conditionalFormatting sqref="AT28">
    <cfRule type="expression" priority="265" dxfId="2" stopIfTrue="1">
      <formula>AND($AM$114=1,$AM$35="",$AM$129&lt;&gt;"^")</formula>
    </cfRule>
    <cfRule type="expression" priority="266" dxfId="1" stopIfTrue="1">
      <formula>$AM$129&lt;&gt;"^"</formula>
    </cfRule>
    <cfRule type="expression" priority="267" dxfId="0" stopIfTrue="1">
      <formula>AND($AM$114=1,$AM$35="",$AM$129="^")</formula>
    </cfRule>
  </conditionalFormatting>
  <conditionalFormatting sqref="AQ29">
    <cfRule type="expression" priority="262" dxfId="2" stopIfTrue="1">
      <formula>AND($AM$114=1,$AM$35="",$AM$129&lt;&gt;"^")</formula>
    </cfRule>
    <cfRule type="expression" priority="263" dxfId="1" stopIfTrue="1">
      <formula>$AM$129&lt;&gt;"^"</formula>
    </cfRule>
    <cfRule type="expression" priority="264" dxfId="0" stopIfTrue="1">
      <formula>AND($AM$114=1,$AM$35="",$AM$129="^")</formula>
    </cfRule>
  </conditionalFormatting>
  <conditionalFormatting sqref="AR29">
    <cfRule type="expression" priority="259" dxfId="2" stopIfTrue="1">
      <formula>AND($AM$114=1,$AM$35="",$AM$129&lt;&gt;"^")</formula>
    </cfRule>
    <cfRule type="expression" priority="260" dxfId="1" stopIfTrue="1">
      <formula>$AM$129&lt;&gt;"^"</formula>
    </cfRule>
    <cfRule type="expression" priority="261" dxfId="0" stopIfTrue="1">
      <formula>AND($AM$114=1,$AM$35="",$AM$129="^")</formula>
    </cfRule>
  </conditionalFormatting>
  <conditionalFormatting sqref="AS29">
    <cfRule type="expression" priority="256" dxfId="2" stopIfTrue="1">
      <formula>AND($AM$114=1,$AM$35="",$AM$129&lt;&gt;"^")</formula>
    </cfRule>
    <cfRule type="expression" priority="257" dxfId="1" stopIfTrue="1">
      <formula>$AM$129&lt;&gt;"^"</formula>
    </cfRule>
    <cfRule type="expression" priority="258" dxfId="0" stopIfTrue="1">
      <formula>AND($AM$114=1,$AM$35="",$AM$129="^")</formula>
    </cfRule>
  </conditionalFormatting>
  <conditionalFormatting sqref="AT29">
    <cfRule type="expression" priority="253" dxfId="2" stopIfTrue="1">
      <formula>AND($AM$114=1,$AM$35="",$AM$129&lt;&gt;"^")</formula>
    </cfRule>
    <cfRule type="expression" priority="254" dxfId="1" stopIfTrue="1">
      <formula>$AM$129&lt;&gt;"^"</formula>
    </cfRule>
    <cfRule type="expression" priority="255" dxfId="0" stopIfTrue="1">
      <formula>AND($AM$114=1,$AM$35="",$AM$129="^")</formula>
    </cfRule>
  </conditionalFormatting>
  <conditionalFormatting sqref="AQ30">
    <cfRule type="expression" priority="250" dxfId="2" stopIfTrue="1">
      <formula>AND($AM$114=1,$AM$35="",$AM$129&lt;&gt;"^")</formula>
    </cfRule>
    <cfRule type="expression" priority="251" dxfId="1" stopIfTrue="1">
      <formula>$AM$129&lt;&gt;"^"</formula>
    </cfRule>
    <cfRule type="expression" priority="252" dxfId="0" stopIfTrue="1">
      <formula>AND($AM$114=1,$AM$35="",$AM$129="^")</formula>
    </cfRule>
  </conditionalFormatting>
  <conditionalFormatting sqref="AR30">
    <cfRule type="expression" priority="247" dxfId="2" stopIfTrue="1">
      <formula>AND($AM$114=1,$AM$35="",$AM$129&lt;&gt;"^")</formula>
    </cfRule>
    <cfRule type="expression" priority="248" dxfId="1" stopIfTrue="1">
      <formula>$AM$129&lt;&gt;"^"</formula>
    </cfRule>
    <cfRule type="expression" priority="249" dxfId="0" stopIfTrue="1">
      <formula>AND($AM$114=1,$AM$35="",$AM$129="^")</formula>
    </cfRule>
  </conditionalFormatting>
  <conditionalFormatting sqref="AS30">
    <cfRule type="expression" priority="244" dxfId="2" stopIfTrue="1">
      <formula>AND($AM$114=1,$AM$35="",$AM$129&lt;&gt;"^")</formula>
    </cfRule>
    <cfRule type="expression" priority="245" dxfId="1" stopIfTrue="1">
      <formula>$AM$129&lt;&gt;"^"</formula>
    </cfRule>
    <cfRule type="expression" priority="246" dxfId="0" stopIfTrue="1">
      <formula>AND($AM$114=1,$AM$35="",$AM$129="^")</formula>
    </cfRule>
  </conditionalFormatting>
  <conditionalFormatting sqref="AT30">
    <cfRule type="expression" priority="241" dxfId="2" stopIfTrue="1">
      <formula>AND($AM$114=1,$AM$35="",$AM$129&lt;&gt;"^")</formula>
    </cfRule>
    <cfRule type="expression" priority="242" dxfId="1" stopIfTrue="1">
      <formula>$AM$129&lt;&gt;"^"</formula>
    </cfRule>
    <cfRule type="expression" priority="243" dxfId="0" stopIfTrue="1">
      <formula>AND($AM$114=1,$AM$35="",$AM$129="^")</formula>
    </cfRule>
  </conditionalFormatting>
  <conditionalFormatting sqref="AQ31">
    <cfRule type="expression" priority="238" dxfId="2" stopIfTrue="1">
      <formula>AND($AM$114=1,$AM$35="",$AM$129&lt;&gt;"^")</formula>
    </cfRule>
    <cfRule type="expression" priority="239" dxfId="1" stopIfTrue="1">
      <formula>$AM$129&lt;&gt;"^"</formula>
    </cfRule>
    <cfRule type="expression" priority="240" dxfId="0" stopIfTrue="1">
      <formula>AND($AM$114=1,$AM$35="",$AM$129="^")</formula>
    </cfRule>
  </conditionalFormatting>
  <conditionalFormatting sqref="AR31">
    <cfRule type="expression" priority="235" dxfId="2" stopIfTrue="1">
      <formula>AND($AM$114=1,$AM$35="",$AM$129&lt;&gt;"^")</formula>
    </cfRule>
    <cfRule type="expression" priority="236" dxfId="1" stopIfTrue="1">
      <formula>$AM$129&lt;&gt;"^"</formula>
    </cfRule>
    <cfRule type="expression" priority="237" dxfId="0" stopIfTrue="1">
      <formula>AND($AM$114=1,$AM$35="",$AM$129="^")</formula>
    </cfRule>
  </conditionalFormatting>
  <conditionalFormatting sqref="AS31">
    <cfRule type="expression" priority="232" dxfId="2" stopIfTrue="1">
      <formula>AND($AM$114=1,$AM$35="",$AM$129&lt;&gt;"^")</formula>
    </cfRule>
    <cfRule type="expression" priority="233" dxfId="1" stopIfTrue="1">
      <formula>$AM$129&lt;&gt;"^"</formula>
    </cfRule>
    <cfRule type="expression" priority="234" dxfId="0" stopIfTrue="1">
      <formula>AND($AM$114=1,$AM$35="",$AM$129="^")</formula>
    </cfRule>
  </conditionalFormatting>
  <conditionalFormatting sqref="AT31">
    <cfRule type="expression" priority="229" dxfId="2" stopIfTrue="1">
      <formula>AND($AM$114=1,$AM$35="",$AM$129&lt;&gt;"^")</formula>
    </cfRule>
    <cfRule type="expression" priority="230" dxfId="1" stopIfTrue="1">
      <formula>$AM$129&lt;&gt;"^"</formula>
    </cfRule>
    <cfRule type="expression" priority="231" dxfId="0" stopIfTrue="1">
      <formula>AND($AM$114=1,$AM$35="",$AM$129="^")</formula>
    </cfRule>
  </conditionalFormatting>
  <conditionalFormatting sqref="AQ32">
    <cfRule type="expression" priority="226" dxfId="2" stopIfTrue="1">
      <formula>AND($AM$114=1,$AM$35="",$AM$129&lt;&gt;"^")</formula>
    </cfRule>
    <cfRule type="expression" priority="227" dxfId="1" stopIfTrue="1">
      <formula>$AM$129&lt;&gt;"^"</formula>
    </cfRule>
    <cfRule type="expression" priority="228" dxfId="0" stopIfTrue="1">
      <formula>AND($AM$114=1,$AM$35="",$AM$129="^")</formula>
    </cfRule>
  </conditionalFormatting>
  <conditionalFormatting sqref="AR32">
    <cfRule type="expression" priority="223" dxfId="2" stopIfTrue="1">
      <formula>AND($AM$114=1,$AM$35="",$AM$129&lt;&gt;"^")</formula>
    </cfRule>
    <cfRule type="expression" priority="224" dxfId="1" stopIfTrue="1">
      <formula>$AM$129&lt;&gt;"^"</formula>
    </cfRule>
    <cfRule type="expression" priority="225" dxfId="0" stopIfTrue="1">
      <formula>AND($AM$114=1,$AM$35="",$AM$129="^")</formula>
    </cfRule>
  </conditionalFormatting>
  <conditionalFormatting sqref="AS32">
    <cfRule type="expression" priority="220" dxfId="2" stopIfTrue="1">
      <formula>AND($AM$114=1,$AM$35="",$AM$129&lt;&gt;"^")</formula>
    </cfRule>
    <cfRule type="expression" priority="221" dxfId="1" stopIfTrue="1">
      <formula>$AM$129&lt;&gt;"^"</formula>
    </cfRule>
    <cfRule type="expression" priority="222" dxfId="0" stopIfTrue="1">
      <formula>AND($AM$114=1,$AM$35="",$AM$129="^")</formula>
    </cfRule>
  </conditionalFormatting>
  <conditionalFormatting sqref="AT32">
    <cfRule type="expression" priority="217" dxfId="2" stopIfTrue="1">
      <formula>AND($AM$114=1,$AM$35="",$AM$129&lt;&gt;"^")</formula>
    </cfRule>
    <cfRule type="expression" priority="218" dxfId="1" stopIfTrue="1">
      <formula>$AM$129&lt;&gt;"^"</formula>
    </cfRule>
    <cfRule type="expression" priority="219" dxfId="0" stopIfTrue="1">
      <formula>AND($AM$114=1,$AM$35="",$AM$129="^")</formula>
    </cfRule>
  </conditionalFormatting>
  <conditionalFormatting sqref="AQ33">
    <cfRule type="expression" priority="214" dxfId="2" stopIfTrue="1">
      <formula>AND($AM$114=1,$AM$35="",$AM$129&lt;&gt;"^")</formula>
    </cfRule>
    <cfRule type="expression" priority="215" dxfId="1" stopIfTrue="1">
      <formula>$AM$129&lt;&gt;"^"</formula>
    </cfRule>
    <cfRule type="expression" priority="216" dxfId="0" stopIfTrue="1">
      <formula>AND($AM$114=1,$AM$35="",$AM$129="^")</formula>
    </cfRule>
  </conditionalFormatting>
  <conditionalFormatting sqref="AR33">
    <cfRule type="expression" priority="211" dxfId="2" stopIfTrue="1">
      <formula>AND($AM$114=1,$AM$35="",$AM$129&lt;&gt;"^")</formula>
    </cfRule>
    <cfRule type="expression" priority="212" dxfId="1" stopIfTrue="1">
      <formula>$AM$129&lt;&gt;"^"</formula>
    </cfRule>
    <cfRule type="expression" priority="213" dxfId="0" stopIfTrue="1">
      <formula>AND($AM$114=1,$AM$35="",$AM$129="^")</formula>
    </cfRule>
  </conditionalFormatting>
  <conditionalFormatting sqref="AS33">
    <cfRule type="expression" priority="208" dxfId="2" stopIfTrue="1">
      <formula>AND($AM$114=1,$AM$35="",$AM$129&lt;&gt;"^")</formula>
    </cfRule>
    <cfRule type="expression" priority="209" dxfId="1" stopIfTrue="1">
      <formula>$AM$129&lt;&gt;"^"</formula>
    </cfRule>
    <cfRule type="expression" priority="210" dxfId="0" stopIfTrue="1">
      <formula>AND($AM$114=1,$AM$35="",$AM$129="^")</formula>
    </cfRule>
  </conditionalFormatting>
  <conditionalFormatting sqref="AT33">
    <cfRule type="expression" priority="205" dxfId="2" stopIfTrue="1">
      <formula>AND($AM$114=1,$AM$35="",$AM$129&lt;&gt;"^")</formula>
    </cfRule>
    <cfRule type="expression" priority="206" dxfId="1" stopIfTrue="1">
      <formula>$AM$129&lt;&gt;"^"</formula>
    </cfRule>
    <cfRule type="expression" priority="207" dxfId="0" stopIfTrue="1">
      <formula>AND($AM$114=1,$AM$35="",$AM$129="^")</formula>
    </cfRule>
  </conditionalFormatting>
  <conditionalFormatting sqref="AQ34">
    <cfRule type="expression" priority="202" dxfId="2" stopIfTrue="1">
      <formula>AND($AM$114=1,$AM$35="",$AM$129&lt;&gt;"^")</formula>
    </cfRule>
    <cfRule type="expression" priority="203" dxfId="1" stopIfTrue="1">
      <formula>$AM$129&lt;&gt;"^"</formula>
    </cfRule>
    <cfRule type="expression" priority="204" dxfId="0" stopIfTrue="1">
      <formula>AND($AM$114=1,$AM$35="",$AM$129="^")</formula>
    </cfRule>
  </conditionalFormatting>
  <conditionalFormatting sqref="AR34">
    <cfRule type="expression" priority="199" dxfId="2" stopIfTrue="1">
      <formula>AND($AM$114=1,$AM$35="",$AM$129&lt;&gt;"^")</formula>
    </cfRule>
    <cfRule type="expression" priority="200" dxfId="1" stopIfTrue="1">
      <formula>$AM$129&lt;&gt;"^"</formula>
    </cfRule>
    <cfRule type="expression" priority="201" dxfId="0" stopIfTrue="1">
      <formula>AND($AM$114=1,$AM$35="",$AM$129="^")</formula>
    </cfRule>
  </conditionalFormatting>
  <conditionalFormatting sqref="AS34">
    <cfRule type="expression" priority="196" dxfId="2" stopIfTrue="1">
      <formula>AND($AM$114=1,$AM$35="",$AM$129&lt;&gt;"^")</formula>
    </cfRule>
    <cfRule type="expression" priority="197" dxfId="1" stopIfTrue="1">
      <formula>$AM$129&lt;&gt;"^"</formula>
    </cfRule>
    <cfRule type="expression" priority="198" dxfId="0" stopIfTrue="1">
      <formula>AND($AM$114=1,$AM$35="",$AM$129="^")</formula>
    </cfRule>
  </conditionalFormatting>
  <conditionalFormatting sqref="AT34">
    <cfRule type="expression" priority="193" dxfId="2" stopIfTrue="1">
      <formula>AND($AM$114=1,$AM$35="",$AM$129&lt;&gt;"^")</formula>
    </cfRule>
    <cfRule type="expression" priority="194" dxfId="1" stopIfTrue="1">
      <formula>$AM$129&lt;&gt;"^"</formula>
    </cfRule>
    <cfRule type="expression" priority="195" dxfId="0" stopIfTrue="1">
      <formula>AND($AM$114=1,$AM$35="",$AM$129="^")</formula>
    </cfRule>
  </conditionalFormatting>
  <conditionalFormatting sqref="AQ35">
    <cfRule type="expression" priority="190" dxfId="2" stopIfTrue="1">
      <formula>AND($AM$114=1,$AM$35="",$AM$129&lt;&gt;"^")</formula>
    </cfRule>
    <cfRule type="expression" priority="191" dxfId="1" stopIfTrue="1">
      <formula>$AM$129&lt;&gt;"^"</formula>
    </cfRule>
    <cfRule type="expression" priority="192" dxfId="0" stopIfTrue="1">
      <formula>AND($AM$114=1,$AM$35="",$AM$129="^")</formula>
    </cfRule>
  </conditionalFormatting>
  <conditionalFormatting sqref="AR35">
    <cfRule type="expression" priority="187" dxfId="2" stopIfTrue="1">
      <formula>AND($AM$114=1,$AM$35="",$AM$129&lt;&gt;"^")</formula>
    </cfRule>
    <cfRule type="expression" priority="188" dxfId="1" stopIfTrue="1">
      <formula>$AM$129&lt;&gt;"^"</formula>
    </cfRule>
    <cfRule type="expression" priority="189" dxfId="0" stopIfTrue="1">
      <formula>AND($AM$114=1,$AM$35="",$AM$129="^")</formula>
    </cfRule>
  </conditionalFormatting>
  <conditionalFormatting sqref="AS35">
    <cfRule type="expression" priority="184" dxfId="2" stopIfTrue="1">
      <formula>AND($AM$114=1,$AM$35="",$AM$129&lt;&gt;"^")</formula>
    </cfRule>
    <cfRule type="expression" priority="185" dxfId="1" stopIfTrue="1">
      <formula>$AM$129&lt;&gt;"^"</formula>
    </cfRule>
    <cfRule type="expression" priority="186" dxfId="0" stopIfTrue="1">
      <formula>AND($AM$114=1,$AM$35="",$AM$129="^")</formula>
    </cfRule>
  </conditionalFormatting>
  <conditionalFormatting sqref="AT35">
    <cfRule type="expression" priority="181" dxfId="2" stopIfTrue="1">
      <formula>AND($AM$114=1,$AM$35="",$AM$129&lt;&gt;"^")</formula>
    </cfRule>
    <cfRule type="expression" priority="182" dxfId="1" stopIfTrue="1">
      <formula>$AM$129&lt;&gt;"^"</formula>
    </cfRule>
    <cfRule type="expression" priority="183" dxfId="0" stopIfTrue="1">
      <formula>AND($AM$114=1,$AM$35="",$AM$129="^")</formula>
    </cfRule>
  </conditionalFormatting>
  <conditionalFormatting sqref="AQ40">
    <cfRule type="expression" priority="178" dxfId="2" stopIfTrue="1">
      <formula>AND($AM$114=1,$AM$35="",$AM$129&lt;&gt;"^")</formula>
    </cfRule>
    <cfRule type="expression" priority="179" dxfId="1" stopIfTrue="1">
      <formula>$AM$129&lt;&gt;"^"</formula>
    </cfRule>
    <cfRule type="expression" priority="180" dxfId="0" stopIfTrue="1">
      <formula>AND($AM$114=1,$AM$35="",$AM$129="^")</formula>
    </cfRule>
  </conditionalFormatting>
  <conditionalFormatting sqref="AR40">
    <cfRule type="expression" priority="175" dxfId="2" stopIfTrue="1">
      <formula>AND($AM$114=1,$AM$35="",$AM$129&lt;&gt;"^")</formula>
    </cfRule>
    <cfRule type="expression" priority="176" dxfId="1" stopIfTrue="1">
      <formula>$AM$129&lt;&gt;"^"</formula>
    </cfRule>
    <cfRule type="expression" priority="177" dxfId="0" stopIfTrue="1">
      <formula>AND($AM$114=1,$AM$35="",$AM$129="^")</formula>
    </cfRule>
  </conditionalFormatting>
  <conditionalFormatting sqref="AS40">
    <cfRule type="expression" priority="172" dxfId="2" stopIfTrue="1">
      <formula>AND($AM$114=1,$AM$35="",$AM$129&lt;&gt;"^")</formula>
    </cfRule>
    <cfRule type="expression" priority="173" dxfId="1" stopIfTrue="1">
      <formula>$AM$129&lt;&gt;"^"</formula>
    </cfRule>
    <cfRule type="expression" priority="174" dxfId="0" stopIfTrue="1">
      <formula>AND($AM$114=1,$AM$35="",$AM$129="^")</formula>
    </cfRule>
  </conditionalFormatting>
  <conditionalFormatting sqref="AT40">
    <cfRule type="expression" priority="169" dxfId="2" stopIfTrue="1">
      <formula>AND($AM$114=1,$AM$35="",$AM$129&lt;&gt;"^")</formula>
    </cfRule>
    <cfRule type="expression" priority="170" dxfId="1" stopIfTrue="1">
      <formula>$AM$129&lt;&gt;"^"</formula>
    </cfRule>
    <cfRule type="expression" priority="171" dxfId="0" stopIfTrue="1">
      <formula>AND($AM$114=1,$AM$35="",$AM$129="^")</formula>
    </cfRule>
  </conditionalFormatting>
  <conditionalFormatting sqref="AQ41">
    <cfRule type="expression" priority="166" dxfId="2" stopIfTrue="1">
      <formula>AND($AM$114=1,$AM$35="",$AM$129&lt;&gt;"^")</formula>
    </cfRule>
    <cfRule type="expression" priority="167" dxfId="1" stopIfTrue="1">
      <formula>$AM$129&lt;&gt;"^"</formula>
    </cfRule>
    <cfRule type="expression" priority="168" dxfId="0" stopIfTrue="1">
      <formula>AND($AM$114=1,$AM$35="",$AM$129="^")</formula>
    </cfRule>
  </conditionalFormatting>
  <conditionalFormatting sqref="AR41">
    <cfRule type="expression" priority="163" dxfId="2" stopIfTrue="1">
      <formula>AND($AM$114=1,$AM$35="",$AM$129&lt;&gt;"^")</formula>
    </cfRule>
    <cfRule type="expression" priority="164" dxfId="1" stopIfTrue="1">
      <formula>$AM$129&lt;&gt;"^"</formula>
    </cfRule>
    <cfRule type="expression" priority="165" dxfId="0" stopIfTrue="1">
      <formula>AND($AM$114=1,$AM$35="",$AM$129="^")</formula>
    </cfRule>
  </conditionalFormatting>
  <conditionalFormatting sqref="AS41">
    <cfRule type="expression" priority="160" dxfId="2" stopIfTrue="1">
      <formula>AND($AM$114=1,$AM$35="",$AM$129&lt;&gt;"^")</formula>
    </cfRule>
    <cfRule type="expression" priority="161" dxfId="1" stopIfTrue="1">
      <formula>$AM$129&lt;&gt;"^"</formula>
    </cfRule>
    <cfRule type="expression" priority="162" dxfId="0" stopIfTrue="1">
      <formula>AND($AM$114=1,$AM$35="",$AM$129="^")</formula>
    </cfRule>
  </conditionalFormatting>
  <conditionalFormatting sqref="AT41">
    <cfRule type="expression" priority="157" dxfId="2" stopIfTrue="1">
      <formula>AND($AM$114=1,$AM$35="",$AM$129&lt;&gt;"^")</formula>
    </cfRule>
    <cfRule type="expression" priority="158" dxfId="1" stopIfTrue="1">
      <formula>$AM$129&lt;&gt;"^"</formula>
    </cfRule>
    <cfRule type="expression" priority="159" dxfId="0" stopIfTrue="1">
      <formula>AND($AM$114=1,$AM$35="",$AM$129="^")</formula>
    </cfRule>
  </conditionalFormatting>
  <conditionalFormatting sqref="AQ42">
    <cfRule type="expression" priority="154" dxfId="2" stopIfTrue="1">
      <formula>AND($AM$114=1,$AM$35="",$AM$129&lt;&gt;"^")</formula>
    </cfRule>
    <cfRule type="expression" priority="155" dxfId="1" stopIfTrue="1">
      <formula>$AM$129&lt;&gt;"^"</formula>
    </cfRule>
    <cfRule type="expression" priority="156" dxfId="0" stopIfTrue="1">
      <formula>AND($AM$114=1,$AM$35="",$AM$129="^")</formula>
    </cfRule>
  </conditionalFormatting>
  <conditionalFormatting sqref="AR42">
    <cfRule type="expression" priority="151" dxfId="2" stopIfTrue="1">
      <formula>AND($AM$114=1,$AM$35="",$AM$129&lt;&gt;"^")</formula>
    </cfRule>
    <cfRule type="expression" priority="152" dxfId="1" stopIfTrue="1">
      <formula>$AM$129&lt;&gt;"^"</formula>
    </cfRule>
    <cfRule type="expression" priority="153" dxfId="0" stopIfTrue="1">
      <formula>AND($AM$114=1,$AM$35="",$AM$129="^")</formula>
    </cfRule>
  </conditionalFormatting>
  <conditionalFormatting sqref="AS42">
    <cfRule type="expression" priority="148" dxfId="2" stopIfTrue="1">
      <formula>AND($AM$114=1,$AM$35="",$AM$129&lt;&gt;"^")</formula>
    </cfRule>
    <cfRule type="expression" priority="149" dxfId="1" stopIfTrue="1">
      <formula>$AM$129&lt;&gt;"^"</formula>
    </cfRule>
    <cfRule type="expression" priority="150" dxfId="0" stopIfTrue="1">
      <formula>AND($AM$114=1,$AM$35="",$AM$129="^")</formula>
    </cfRule>
  </conditionalFormatting>
  <conditionalFormatting sqref="AT42">
    <cfRule type="expression" priority="145" dxfId="2" stopIfTrue="1">
      <formula>AND($AM$114=1,$AM$35="",$AM$129&lt;&gt;"^")</formula>
    </cfRule>
    <cfRule type="expression" priority="146" dxfId="1" stopIfTrue="1">
      <formula>$AM$129&lt;&gt;"^"</formula>
    </cfRule>
    <cfRule type="expression" priority="147" dxfId="0" stopIfTrue="1">
      <formula>AND($AM$114=1,$AM$35="",$AM$129="^")</formula>
    </cfRule>
  </conditionalFormatting>
  <conditionalFormatting sqref="AQ43">
    <cfRule type="expression" priority="142" dxfId="2" stopIfTrue="1">
      <formula>AND($AM$114=1,$AM$35="",$AM$129&lt;&gt;"^")</formula>
    </cfRule>
    <cfRule type="expression" priority="143" dxfId="1" stopIfTrue="1">
      <formula>$AM$129&lt;&gt;"^"</formula>
    </cfRule>
    <cfRule type="expression" priority="144" dxfId="0" stopIfTrue="1">
      <formula>AND($AM$114=1,$AM$35="",$AM$129="^")</formula>
    </cfRule>
  </conditionalFormatting>
  <conditionalFormatting sqref="AR43">
    <cfRule type="expression" priority="139" dxfId="2" stopIfTrue="1">
      <formula>AND($AM$114=1,$AM$35="",$AM$129&lt;&gt;"^")</formula>
    </cfRule>
    <cfRule type="expression" priority="140" dxfId="1" stopIfTrue="1">
      <formula>$AM$129&lt;&gt;"^"</formula>
    </cfRule>
    <cfRule type="expression" priority="141" dxfId="0" stopIfTrue="1">
      <formula>AND($AM$114=1,$AM$35="",$AM$129="^")</formula>
    </cfRule>
  </conditionalFormatting>
  <conditionalFormatting sqref="AS43">
    <cfRule type="expression" priority="136" dxfId="2" stopIfTrue="1">
      <formula>AND($AM$114=1,$AM$35="",$AM$129&lt;&gt;"^")</formula>
    </cfRule>
    <cfRule type="expression" priority="137" dxfId="1" stopIfTrue="1">
      <formula>$AM$129&lt;&gt;"^"</formula>
    </cfRule>
    <cfRule type="expression" priority="138" dxfId="0" stopIfTrue="1">
      <formula>AND($AM$114=1,$AM$35="",$AM$129="^")</formula>
    </cfRule>
  </conditionalFormatting>
  <conditionalFormatting sqref="AT43">
    <cfRule type="expression" priority="133" dxfId="2" stopIfTrue="1">
      <formula>AND($AM$114=1,$AM$35="",$AM$129&lt;&gt;"^")</formula>
    </cfRule>
    <cfRule type="expression" priority="134" dxfId="1" stopIfTrue="1">
      <formula>$AM$129&lt;&gt;"^"</formula>
    </cfRule>
    <cfRule type="expression" priority="135" dxfId="0" stopIfTrue="1">
      <formula>AND($AM$114=1,$AM$35="",$AM$129="^")</formula>
    </cfRule>
  </conditionalFormatting>
  <conditionalFormatting sqref="AQ44">
    <cfRule type="expression" priority="130" dxfId="2" stopIfTrue="1">
      <formula>AND($AM$114=1,$AM$35="",$AM$129&lt;&gt;"^")</formula>
    </cfRule>
    <cfRule type="expression" priority="131" dxfId="1" stopIfTrue="1">
      <formula>$AM$129&lt;&gt;"^"</formula>
    </cfRule>
    <cfRule type="expression" priority="132" dxfId="0" stopIfTrue="1">
      <formula>AND($AM$114=1,$AM$35="",$AM$129="^")</formula>
    </cfRule>
  </conditionalFormatting>
  <conditionalFormatting sqref="AR44">
    <cfRule type="expression" priority="127" dxfId="2" stopIfTrue="1">
      <formula>AND($AM$114=1,$AM$35="",$AM$129&lt;&gt;"^")</formula>
    </cfRule>
    <cfRule type="expression" priority="128" dxfId="1" stopIfTrue="1">
      <formula>$AM$129&lt;&gt;"^"</formula>
    </cfRule>
    <cfRule type="expression" priority="129" dxfId="0" stopIfTrue="1">
      <formula>AND($AM$114=1,$AM$35="",$AM$129="^")</formula>
    </cfRule>
  </conditionalFormatting>
  <conditionalFormatting sqref="AS44">
    <cfRule type="expression" priority="124" dxfId="2" stopIfTrue="1">
      <formula>AND($AM$114=1,$AM$35="",$AM$129&lt;&gt;"^")</formula>
    </cfRule>
    <cfRule type="expression" priority="125" dxfId="1" stopIfTrue="1">
      <formula>$AM$129&lt;&gt;"^"</formula>
    </cfRule>
    <cfRule type="expression" priority="126" dxfId="0" stopIfTrue="1">
      <formula>AND($AM$114=1,$AM$35="",$AM$129="^")</formula>
    </cfRule>
  </conditionalFormatting>
  <conditionalFormatting sqref="AT44">
    <cfRule type="expression" priority="121" dxfId="2" stopIfTrue="1">
      <formula>AND($AM$114=1,$AM$35="",$AM$129&lt;&gt;"^")</formula>
    </cfRule>
    <cfRule type="expression" priority="122" dxfId="1" stopIfTrue="1">
      <formula>$AM$129&lt;&gt;"^"</formula>
    </cfRule>
    <cfRule type="expression" priority="123" dxfId="0" stopIfTrue="1">
      <formula>AND($AM$114=1,$AM$35="",$AM$129="^")</formula>
    </cfRule>
  </conditionalFormatting>
  <conditionalFormatting sqref="AQ45">
    <cfRule type="expression" priority="118" dxfId="2" stopIfTrue="1">
      <formula>AND($AM$114=1,$AM$35="",$AM$129&lt;&gt;"^")</formula>
    </cfRule>
    <cfRule type="expression" priority="119" dxfId="1" stopIfTrue="1">
      <formula>$AM$129&lt;&gt;"^"</formula>
    </cfRule>
    <cfRule type="expression" priority="120" dxfId="0" stopIfTrue="1">
      <formula>AND($AM$114=1,$AM$35="",$AM$129="^")</formula>
    </cfRule>
  </conditionalFormatting>
  <conditionalFormatting sqref="AR45">
    <cfRule type="expression" priority="115" dxfId="2" stopIfTrue="1">
      <formula>AND($AM$114=1,$AM$35="",$AM$129&lt;&gt;"^")</formula>
    </cfRule>
    <cfRule type="expression" priority="116" dxfId="1" stopIfTrue="1">
      <formula>$AM$129&lt;&gt;"^"</formula>
    </cfRule>
    <cfRule type="expression" priority="117" dxfId="0" stopIfTrue="1">
      <formula>AND($AM$114=1,$AM$35="",$AM$129="^")</formula>
    </cfRule>
  </conditionalFormatting>
  <conditionalFormatting sqref="AS45">
    <cfRule type="expression" priority="112" dxfId="2" stopIfTrue="1">
      <formula>AND($AM$114=1,$AM$35="",$AM$129&lt;&gt;"^")</formula>
    </cfRule>
    <cfRule type="expression" priority="113" dxfId="1" stopIfTrue="1">
      <formula>$AM$129&lt;&gt;"^"</formula>
    </cfRule>
    <cfRule type="expression" priority="114" dxfId="0" stopIfTrue="1">
      <formula>AND($AM$114=1,$AM$35="",$AM$129="^")</formula>
    </cfRule>
  </conditionalFormatting>
  <conditionalFormatting sqref="AT45">
    <cfRule type="expression" priority="109" dxfId="2" stopIfTrue="1">
      <formula>AND($AM$114=1,$AM$35="",$AM$129&lt;&gt;"^")</formula>
    </cfRule>
    <cfRule type="expression" priority="110" dxfId="1" stopIfTrue="1">
      <formula>$AM$129&lt;&gt;"^"</formula>
    </cfRule>
    <cfRule type="expression" priority="111" dxfId="0" stopIfTrue="1">
      <formula>AND($AM$114=1,$AM$35="",$AM$129="^")</formula>
    </cfRule>
  </conditionalFormatting>
  <conditionalFormatting sqref="AQ46">
    <cfRule type="expression" priority="106" dxfId="2" stopIfTrue="1">
      <formula>AND($AM$114=1,$AM$35="",$AM$129&lt;&gt;"^")</formula>
    </cfRule>
    <cfRule type="expression" priority="107" dxfId="1" stopIfTrue="1">
      <formula>$AM$129&lt;&gt;"^"</formula>
    </cfRule>
    <cfRule type="expression" priority="108" dxfId="0" stopIfTrue="1">
      <formula>AND($AM$114=1,$AM$35="",$AM$129="^")</formula>
    </cfRule>
  </conditionalFormatting>
  <conditionalFormatting sqref="AR46">
    <cfRule type="expression" priority="103" dxfId="2" stopIfTrue="1">
      <formula>AND($AM$114=1,$AM$35="",$AM$129&lt;&gt;"^")</formula>
    </cfRule>
    <cfRule type="expression" priority="104" dxfId="1" stopIfTrue="1">
      <formula>$AM$129&lt;&gt;"^"</formula>
    </cfRule>
    <cfRule type="expression" priority="105" dxfId="0" stopIfTrue="1">
      <formula>AND($AM$114=1,$AM$35="",$AM$129="^")</formula>
    </cfRule>
  </conditionalFormatting>
  <conditionalFormatting sqref="AS46">
    <cfRule type="expression" priority="100" dxfId="2" stopIfTrue="1">
      <formula>AND($AM$114=1,$AM$35="",$AM$129&lt;&gt;"^")</formula>
    </cfRule>
    <cfRule type="expression" priority="101" dxfId="1" stopIfTrue="1">
      <formula>$AM$129&lt;&gt;"^"</formula>
    </cfRule>
    <cfRule type="expression" priority="102" dxfId="0" stopIfTrue="1">
      <formula>AND($AM$114=1,$AM$35="",$AM$129="^")</formula>
    </cfRule>
  </conditionalFormatting>
  <conditionalFormatting sqref="AT46">
    <cfRule type="expression" priority="97" dxfId="2" stopIfTrue="1">
      <formula>AND($AM$114=1,$AM$35="",$AM$129&lt;&gt;"^")</formula>
    </cfRule>
    <cfRule type="expression" priority="98" dxfId="1" stopIfTrue="1">
      <formula>$AM$129&lt;&gt;"^"</formula>
    </cfRule>
    <cfRule type="expression" priority="99" dxfId="0" stopIfTrue="1">
      <formula>AND($AM$114=1,$AM$35="",$AM$129="^")</formula>
    </cfRule>
  </conditionalFormatting>
  <conditionalFormatting sqref="AQ47">
    <cfRule type="expression" priority="94" dxfId="2" stopIfTrue="1">
      <formula>AND($AM$114=1,$AM$35="",$AM$129&lt;&gt;"^")</formula>
    </cfRule>
    <cfRule type="expression" priority="95" dxfId="1" stopIfTrue="1">
      <formula>$AM$129&lt;&gt;"^"</formula>
    </cfRule>
    <cfRule type="expression" priority="96" dxfId="0" stopIfTrue="1">
      <formula>AND($AM$114=1,$AM$35="",$AM$129="^")</formula>
    </cfRule>
  </conditionalFormatting>
  <conditionalFormatting sqref="AR47">
    <cfRule type="expression" priority="91" dxfId="2" stopIfTrue="1">
      <formula>AND($AM$114=1,$AM$35="",$AM$129&lt;&gt;"^")</formula>
    </cfRule>
    <cfRule type="expression" priority="92" dxfId="1" stopIfTrue="1">
      <formula>$AM$129&lt;&gt;"^"</formula>
    </cfRule>
    <cfRule type="expression" priority="93" dxfId="0" stopIfTrue="1">
      <formula>AND($AM$114=1,$AM$35="",$AM$129="^")</formula>
    </cfRule>
  </conditionalFormatting>
  <conditionalFormatting sqref="AS47">
    <cfRule type="expression" priority="88" dxfId="2" stopIfTrue="1">
      <formula>AND($AM$114=1,$AM$35="",$AM$129&lt;&gt;"^")</formula>
    </cfRule>
    <cfRule type="expression" priority="89" dxfId="1" stopIfTrue="1">
      <formula>$AM$129&lt;&gt;"^"</formula>
    </cfRule>
    <cfRule type="expression" priority="90" dxfId="0" stopIfTrue="1">
      <formula>AND($AM$114=1,$AM$35="",$AM$129="^")</formula>
    </cfRule>
  </conditionalFormatting>
  <conditionalFormatting sqref="AT47">
    <cfRule type="expression" priority="85" dxfId="2" stopIfTrue="1">
      <formula>AND($AM$114=1,$AM$35="",$AM$129&lt;&gt;"^")</formula>
    </cfRule>
    <cfRule type="expression" priority="86" dxfId="1" stopIfTrue="1">
      <formula>$AM$129&lt;&gt;"^"</formula>
    </cfRule>
    <cfRule type="expression" priority="87" dxfId="0" stopIfTrue="1">
      <formula>AND($AM$114=1,$AM$35="",$AM$129="^")</formula>
    </cfRule>
  </conditionalFormatting>
  <conditionalFormatting sqref="AQ48">
    <cfRule type="expression" priority="82" dxfId="2" stopIfTrue="1">
      <formula>AND($AM$114=1,$AM$35="",$AM$129&lt;&gt;"^")</formula>
    </cfRule>
    <cfRule type="expression" priority="83" dxfId="1" stopIfTrue="1">
      <formula>$AM$129&lt;&gt;"^"</formula>
    </cfRule>
    <cfRule type="expression" priority="84" dxfId="0" stopIfTrue="1">
      <formula>AND($AM$114=1,$AM$35="",$AM$129="^")</formula>
    </cfRule>
  </conditionalFormatting>
  <conditionalFormatting sqref="AR48">
    <cfRule type="expression" priority="79" dxfId="2" stopIfTrue="1">
      <formula>AND($AM$114=1,$AM$35="",$AM$129&lt;&gt;"^")</formula>
    </cfRule>
    <cfRule type="expression" priority="80" dxfId="1" stopIfTrue="1">
      <formula>$AM$129&lt;&gt;"^"</formula>
    </cfRule>
    <cfRule type="expression" priority="81" dxfId="0" stopIfTrue="1">
      <formula>AND($AM$114=1,$AM$35="",$AM$129="^")</formula>
    </cfRule>
  </conditionalFormatting>
  <conditionalFormatting sqref="AS48">
    <cfRule type="expression" priority="76" dxfId="2" stopIfTrue="1">
      <formula>AND($AM$114=1,$AM$35="",$AM$129&lt;&gt;"^")</formula>
    </cfRule>
    <cfRule type="expression" priority="77" dxfId="1" stopIfTrue="1">
      <formula>$AM$129&lt;&gt;"^"</formula>
    </cfRule>
    <cfRule type="expression" priority="78" dxfId="0" stopIfTrue="1">
      <formula>AND($AM$114=1,$AM$35="",$AM$129="^")</formula>
    </cfRule>
  </conditionalFormatting>
  <conditionalFormatting sqref="AT48">
    <cfRule type="expression" priority="73" dxfId="2" stopIfTrue="1">
      <formula>AND($AM$114=1,$AM$35="",$AM$129&lt;&gt;"^")</formula>
    </cfRule>
    <cfRule type="expression" priority="74" dxfId="1" stopIfTrue="1">
      <formula>$AM$129&lt;&gt;"^"</formula>
    </cfRule>
    <cfRule type="expression" priority="75" dxfId="0" stopIfTrue="1">
      <formula>AND($AM$114=1,$AM$35="",$AM$129="^")</formula>
    </cfRule>
  </conditionalFormatting>
  <conditionalFormatting sqref="AQ52">
    <cfRule type="expression" priority="70" dxfId="2" stopIfTrue="1">
      <formula>AND($AM$114=1,$AM$35="",$AM$129&lt;&gt;"^")</formula>
    </cfRule>
    <cfRule type="expression" priority="71" dxfId="1" stopIfTrue="1">
      <formula>$AM$129&lt;&gt;"^"</formula>
    </cfRule>
    <cfRule type="expression" priority="72" dxfId="0" stopIfTrue="1">
      <formula>AND($AM$114=1,$AM$35="",$AM$129="^")</formula>
    </cfRule>
  </conditionalFormatting>
  <conditionalFormatting sqref="AR52">
    <cfRule type="expression" priority="67" dxfId="2" stopIfTrue="1">
      <formula>AND($AM$114=1,$AM$35="",$AM$129&lt;&gt;"^")</formula>
    </cfRule>
    <cfRule type="expression" priority="68" dxfId="1" stopIfTrue="1">
      <formula>$AM$129&lt;&gt;"^"</formula>
    </cfRule>
    <cfRule type="expression" priority="69" dxfId="0" stopIfTrue="1">
      <formula>AND($AM$114=1,$AM$35="",$AM$129="^")</formula>
    </cfRule>
  </conditionalFormatting>
  <conditionalFormatting sqref="AS52">
    <cfRule type="expression" priority="64" dxfId="2" stopIfTrue="1">
      <formula>AND($AM$114=1,$AM$35="",$AM$129&lt;&gt;"^")</formula>
    </cfRule>
    <cfRule type="expression" priority="65" dxfId="1" stopIfTrue="1">
      <formula>$AM$129&lt;&gt;"^"</formula>
    </cfRule>
    <cfRule type="expression" priority="66" dxfId="0" stopIfTrue="1">
      <formula>AND($AM$114=1,$AM$35="",$AM$129="^")</formula>
    </cfRule>
  </conditionalFormatting>
  <conditionalFormatting sqref="AT52">
    <cfRule type="expression" priority="61" dxfId="2" stopIfTrue="1">
      <formula>AND($AM$114=1,$AM$35="",$AM$129&lt;&gt;"^")</formula>
    </cfRule>
    <cfRule type="expression" priority="62" dxfId="1" stopIfTrue="1">
      <formula>$AM$129&lt;&gt;"^"</formula>
    </cfRule>
    <cfRule type="expression" priority="63" dxfId="0" stopIfTrue="1">
      <formula>AND($AM$114=1,$AM$35="",$AM$129="^")</formula>
    </cfRule>
  </conditionalFormatting>
  <conditionalFormatting sqref="AQ53">
    <cfRule type="expression" priority="58" dxfId="2" stopIfTrue="1">
      <formula>AND($AM$114=1,$AM$35="",$AM$129&lt;&gt;"^")</formula>
    </cfRule>
    <cfRule type="expression" priority="59" dxfId="1" stopIfTrue="1">
      <formula>$AM$129&lt;&gt;"^"</formula>
    </cfRule>
    <cfRule type="expression" priority="60" dxfId="0" stopIfTrue="1">
      <formula>AND($AM$114=1,$AM$35="",$AM$129="^")</formula>
    </cfRule>
  </conditionalFormatting>
  <conditionalFormatting sqref="AR53">
    <cfRule type="expression" priority="55" dxfId="2" stopIfTrue="1">
      <formula>AND($AM$114=1,$AM$35="",$AM$129&lt;&gt;"^")</formula>
    </cfRule>
    <cfRule type="expression" priority="56" dxfId="1" stopIfTrue="1">
      <formula>$AM$129&lt;&gt;"^"</formula>
    </cfRule>
    <cfRule type="expression" priority="57" dxfId="0" stopIfTrue="1">
      <formula>AND($AM$114=1,$AM$35="",$AM$129="^")</formula>
    </cfRule>
  </conditionalFormatting>
  <conditionalFormatting sqref="AS53">
    <cfRule type="expression" priority="52" dxfId="2" stopIfTrue="1">
      <formula>AND($AM$114=1,$AM$35="",$AM$129&lt;&gt;"^")</formula>
    </cfRule>
    <cfRule type="expression" priority="53" dxfId="1" stopIfTrue="1">
      <formula>$AM$129&lt;&gt;"^"</formula>
    </cfRule>
    <cfRule type="expression" priority="54" dxfId="0" stopIfTrue="1">
      <formula>AND($AM$114=1,$AM$35="",$AM$129="^")</formula>
    </cfRule>
  </conditionalFormatting>
  <conditionalFormatting sqref="AT53">
    <cfRule type="expression" priority="49" dxfId="2" stopIfTrue="1">
      <formula>AND($AM$114=1,$AM$35="",$AM$129&lt;&gt;"^")</formula>
    </cfRule>
    <cfRule type="expression" priority="50" dxfId="1" stopIfTrue="1">
      <formula>$AM$129&lt;&gt;"^"</formula>
    </cfRule>
    <cfRule type="expression" priority="51" dxfId="0" stopIfTrue="1">
      <formula>AND($AM$114=1,$AM$35="",$AM$129="^")</formula>
    </cfRule>
  </conditionalFormatting>
  <conditionalFormatting sqref="AQ54">
    <cfRule type="expression" priority="46" dxfId="2" stopIfTrue="1">
      <formula>AND($AM$114=1,$AM$35="",$AM$129&lt;&gt;"^")</formula>
    </cfRule>
    <cfRule type="expression" priority="47" dxfId="1" stopIfTrue="1">
      <formula>$AM$129&lt;&gt;"^"</formula>
    </cfRule>
    <cfRule type="expression" priority="48" dxfId="0" stopIfTrue="1">
      <formula>AND($AM$114=1,$AM$35="",$AM$129="^")</formula>
    </cfRule>
  </conditionalFormatting>
  <conditionalFormatting sqref="AR54">
    <cfRule type="expression" priority="43" dxfId="2" stopIfTrue="1">
      <formula>AND($AM$114=1,$AM$35="",$AM$129&lt;&gt;"^")</formula>
    </cfRule>
    <cfRule type="expression" priority="44" dxfId="1" stopIfTrue="1">
      <formula>$AM$129&lt;&gt;"^"</formula>
    </cfRule>
    <cfRule type="expression" priority="45" dxfId="0" stopIfTrue="1">
      <formula>AND($AM$114=1,$AM$35="",$AM$129="^")</formula>
    </cfRule>
  </conditionalFormatting>
  <conditionalFormatting sqref="AS54">
    <cfRule type="expression" priority="40" dxfId="2" stopIfTrue="1">
      <formula>AND($AM$114=1,$AM$35="",$AM$129&lt;&gt;"^")</formula>
    </cfRule>
    <cfRule type="expression" priority="41" dxfId="1" stopIfTrue="1">
      <formula>$AM$129&lt;&gt;"^"</formula>
    </cfRule>
    <cfRule type="expression" priority="42" dxfId="0" stopIfTrue="1">
      <formula>AND($AM$114=1,$AM$35="",$AM$129="^")</formula>
    </cfRule>
  </conditionalFormatting>
  <conditionalFormatting sqref="AT54">
    <cfRule type="expression" priority="37" dxfId="2" stopIfTrue="1">
      <formula>AND($AM$114=1,$AM$35="",$AM$129&lt;&gt;"^")</formula>
    </cfRule>
    <cfRule type="expression" priority="38" dxfId="1" stopIfTrue="1">
      <formula>$AM$129&lt;&gt;"^"</formula>
    </cfRule>
    <cfRule type="expression" priority="39" dxfId="0" stopIfTrue="1">
      <formula>AND($AM$114=1,$AM$35="",$AM$129="^")</formula>
    </cfRule>
  </conditionalFormatting>
  <conditionalFormatting sqref="AQ55">
    <cfRule type="expression" priority="34" dxfId="2" stopIfTrue="1">
      <formula>AND($AM$114=1,$AM$35="",$AM$129&lt;&gt;"^")</formula>
    </cfRule>
    <cfRule type="expression" priority="35" dxfId="1" stopIfTrue="1">
      <formula>$AM$129&lt;&gt;"^"</formula>
    </cfRule>
    <cfRule type="expression" priority="36" dxfId="0" stopIfTrue="1">
      <formula>AND($AM$114=1,$AM$35="",$AM$129="^")</formula>
    </cfRule>
  </conditionalFormatting>
  <conditionalFormatting sqref="AR55">
    <cfRule type="expression" priority="31" dxfId="2" stopIfTrue="1">
      <formula>AND($AM$114=1,$AM$35="",$AM$129&lt;&gt;"^")</formula>
    </cfRule>
    <cfRule type="expression" priority="32" dxfId="1" stopIfTrue="1">
      <formula>$AM$129&lt;&gt;"^"</formula>
    </cfRule>
    <cfRule type="expression" priority="33" dxfId="0" stopIfTrue="1">
      <formula>AND($AM$114=1,$AM$35="",$AM$129="^")</formula>
    </cfRule>
  </conditionalFormatting>
  <conditionalFormatting sqref="AS55">
    <cfRule type="expression" priority="28" dxfId="2" stopIfTrue="1">
      <formula>AND($AM$114=1,$AM$35="",$AM$129&lt;&gt;"^")</formula>
    </cfRule>
    <cfRule type="expression" priority="29" dxfId="1" stopIfTrue="1">
      <formula>$AM$129&lt;&gt;"^"</formula>
    </cfRule>
    <cfRule type="expression" priority="30" dxfId="0" stopIfTrue="1">
      <formula>AND($AM$114=1,$AM$35="",$AM$129="^")</formula>
    </cfRule>
  </conditionalFormatting>
  <conditionalFormatting sqref="AT55">
    <cfRule type="expression" priority="25" dxfId="2" stopIfTrue="1">
      <formula>AND($AM$114=1,$AM$35="",$AM$129&lt;&gt;"^")</formula>
    </cfRule>
    <cfRule type="expression" priority="26" dxfId="1" stopIfTrue="1">
      <formula>$AM$129&lt;&gt;"^"</formula>
    </cfRule>
    <cfRule type="expression" priority="27" dxfId="0" stopIfTrue="1">
      <formula>AND($AM$114=1,$AM$35="",$AM$129="^")</formula>
    </cfRule>
  </conditionalFormatting>
  <conditionalFormatting sqref="AQ57">
    <cfRule type="expression" priority="22" dxfId="2" stopIfTrue="1">
      <formula>AND($AM$114=1,$AM$35="",$AM$129&lt;&gt;"^")</formula>
    </cfRule>
    <cfRule type="expression" priority="23" dxfId="1" stopIfTrue="1">
      <formula>$AM$129&lt;&gt;"^"</formula>
    </cfRule>
    <cfRule type="expression" priority="24" dxfId="0" stopIfTrue="1">
      <formula>AND($AM$114=1,$AM$35="",$AM$129="^")</formula>
    </cfRule>
  </conditionalFormatting>
  <conditionalFormatting sqref="AR57">
    <cfRule type="expression" priority="19" dxfId="2" stopIfTrue="1">
      <formula>AND($AM$114=1,$AM$35="",$AM$129&lt;&gt;"^")</formula>
    </cfRule>
    <cfRule type="expression" priority="20" dxfId="1" stopIfTrue="1">
      <formula>$AM$129&lt;&gt;"^"</formula>
    </cfRule>
    <cfRule type="expression" priority="21" dxfId="0" stopIfTrue="1">
      <formula>AND($AM$114=1,$AM$35="",$AM$129="^")</formula>
    </cfRule>
  </conditionalFormatting>
  <conditionalFormatting sqref="AS57">
    <cfRule type="expression" priority="16" dxfId="2" stopIfTrue="1">
      <formula>AND($AM$114=1,$AM$35="",$AM$129&lt;&gt;"^")</formula>
    </cfRule>
    <cfRule type="expression" priority="17" dxfId="1" stopIfTrue="1">
      <formula>$AM$129&lt;&gt;"^"</formula>
    </cfRule>
    <cfRule type="expression" priority="18" dxfId="0" stopIfTrue="1">
      <formula>AND($AM$114=1,$AM$35="",$AM$129="^")</formula>
    </cfRule>
  </conditionalFormatting>
  <conditionalFormatting sqref="AT57">
    <cfRule type="expression" priority="13" dxfId="2" stopIfTrue="1">
      <formula>AND($AM$114=1,$AM$35="",$AM$129&lt;&gt;"^")</formula>
    </cfRule>
    <cfRule type="expression" priority="14" dxfId="1" stopIfTrue="1">
      <formula>$AM$129&lt;&gt;"^"</formula>
    </cfRule>
    <cfRule type="expression" priority="15" dxfId="0" stopIfTrue="1">
      <formula>AND($AM$114=1,$AM$35="",$AM$129="^")</formula>
    </cfRule>
  </conditionalFormatting>
  <conditionalFormatting sqref="AQ58">
    <cfRule type="expression" priority="10" dxfId="2" stopIfTrue="1">
      <formula>AND($AM$114=1,$AM$35="",$AM$129&lt;&gt;"^")</formula>
    </cfRule>
    <cfRule type="expression" priority="11" dxfId="1" stopIfTrue="1">
      <formula>$AM$129&lt;&gt;"^"</formula>
    </cfRule>
    <cfRule type="expression" priority="12" dxfId="0" stopIfTrue="1">
      <formula>AND($AM$114=1,$AM$35="",$AM$129="^")</formula>
    </cfRule>
  </conditionalFormatting>
  <conditionalFormatting sqref="AR58">
    <cfRule type="expression" priority="7" dxfId="2" stopIfTrue="1">
      <formula>AND($AM$114=1,$AM$35="",$AM$129&lt;&gt;"^")</formula>
    </cfRule>
    <cfRule type="expression" priority="8" dxfId="1" stopIfTrue="1">
      <formula>$AM$129&lt;&gt;"^"</formula>
    </cfRule>
    <cfRule type="expression" priority="9" dxfId="0" stopIfTrue="1">
      <formula>AND($AM$114=1,$AM$35="",$AM$129="^")</formula>
    </cfRule>
  </conditionalFormatting>
  <conditionalFormatting sqref="AS58">
    <cfRule type="expression" priority="4" dxfId="2" stopIfTrue="1">
      <formula>AND($AM$114=1,$AM$35="",$AM$129&lt;&gt;"^")</formula>
    </cfRule>
    <cfRule type="expression" priority="5" dxfId="1" stopIfTrue="1">
      <formula>$AM$129&lt;&gt;"^"</formula>
    </cfRule>
    <cfRule type="expression" priority="6" dxfId="0" stopIfTrue="1">
      <formula>AND($AM$114=1,$AM$35="",$AM$129="^")</formula>
    </cfRule>
  </conditionalFormatting>
  <conditionalFormatting sqref="AT58">
    <cfRule type="expression" priority="1" dxfId="2" stopIfTrue="1">
      <formula>AND($AM$114=1,$AM$35="",$AM$129&lt;&gt;"^")</formula>
    </cfRule>
    <cfRule type="expression" priority="2" dxfId="1" stopIfTrue="1">
      <formula>$AM$129&lt;&gt;"^"</formula>
    </cfRule>
    <cfRule type="expression" priority="3" dxfId="0" stopIfTrue="1">
      <formula>AND($AM$114=1,$AM$35="",$AM$129="^")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uchuser</cp:lastModifiedBy>
  <cp:lastPrinted>2022-11-16T09:02:31Z</cp:lastPrinted>
  <dcterms:created xsi:type="dcterms:W3CDTF">2012-01-18T05:10:34Z</dcterms:created>
  <dcterms:modified xsi:type="dcterms:W3CDTF">2023-07-05T05:46:19Z</dcterms:modified>
  <cp:category/>
  <cp:version/>
  <cp:contentType/>
  <cp:contentStatus/>
</cp:coreProperties>
</file>