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05" windowHeight="7305" activeTab="1"/>
  </bookViews>
  <sheets>
    <sheet name="1 курс" sheetId="1" r:id="rId1"/>
    <sheet name=" 2 курс" sheetId="2" r:id="rId2"/>
    <sheet name=" 3 курс" sheetId="3" r:id="rId3"/>
  </sheets>
  <definedNames>
    <definedName name="_xlnm.Print_Area" localSheetId="2">' 3 курс'!$A$1:$BH$82</definedName>
  </definedNames>
  <calcPr fullCalcOnLoad="1"/>
</workbook>
</file>

<file path=xl/sharedStrings.xml><?xml version="1.0" encoding="utf-8"?>
<sst xmlns="http://schemas.openxmlformats.org/spreadsheetml/2006/main" count="2198" uniqueCount="265">
  <si>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</si>
  <si>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</si>
  <si>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</si>
  <si>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</t>
  </si>
  <si>
    <t>Номера календарных недель</t>
  </si>
  <si>
    <t>Порядковые номера недель учебного года</t>
  </si>
  <si>
    <t>Математика</t>
  </si>
  <si>
    <t>Физическая культура</t>
  </si>
  <si>
    <t>История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</si>
  <si>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</si>
  <si>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</si>
  <si>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</si>
  <si>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</si>
  <si>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</si>
  <si>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</si>
  <si>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</si>
  <si>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</si>
  <si>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ЕН.00</t>
  </si>
  <si>
    <t xml:space="preserve">Математический и общий естественнонаучный цикл </t>
  </si>
  <si>
    <t>ЕН.01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</si>
  <si>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</si>
  <si>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</si>
  <si>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</si>
  <si>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</si>
  <si>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</si>
  <si>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</si>
  <si>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</si>
  <si>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Теория государства и права</t>
  </si>
  <si>
    <t>ОП.02</t>
  </si>
  <si>
    <t>Конституционное право</t>
  </si>
  <si>
    <t>ОП.03</t>
  </si>
  <si>
    <t>Административное право</t>
  </si>
  <si>
    <t>ОП.05</t>
  </si>
  <si>
    <t>Трудовое право</t>
  </si>
  <si>
    <t>ОП.06</t>
  </si>
  <si>
    <t>Гражданское право</t>
  </si>
  <si>
    <t>ОП.11</t>
  </si>
  <si>
    <t>ОП.13</t>
  </si>
  <si>
    <t>ОП.15</t>
  </si>
  <si>
    <t>Психология социально-правовой деятельности</t>
  </si>
  <si>
    <t>Всего час.в неделю обязательной учебной нагрузки</t>
  </si>
  <si>
    <t>Всего час.в неделю самостоятельной работы студентов</t>
  </si>
  <si>
    <t>Всего часов в неделю</t>
  </si>
  <si>
    <t>к</t>
  </si>
  <si>
    <t>обязат</t>
  </si>
  <si>
    <t>самост</t>
  </si>
  <si>
    <t xml:space="preserve"> курс</t>
  </si>
  <si>
    <t xml:space="preserve"> жизни</t>
  </si>
  <si>
    <t>2 марта- 8 марта</t>
  </si>
  <si>
    <t>9 марта- 15 марта</t>
  </si>
  <si>
    <t>16 марта - 22 марта</t>
  </si>
  <si>
    <t>23 марта - 29 марта</t>
  </si>
  <si>
    <t>6 апр- 12 апр</t>
  </si>
  <si>
    <t>13 апр- 19 апр</t>
  </si>
  <si>
    <t>20 апр- 26 апр</t>
  </si>
  <si>
    <t>27 апр - 3 мая</t>
  </si>
  <si>
    <t>4 мая - 10 мая</t>
  </si>
  <si>
    <t>11 мая- 17 мая</t>
  </si>
  <si>
    <t>18 мая- 24 мая</t>
  </si>
  <si>
    <t>25 мая- 31 мая</t>
  </si>
  <si>
    <t>1 июня- 7 июня</t>
  </si>
  <si>
    <t>8 июня- 14 июня</t>
  </si>
  <si>
    <t>15 июня - 21 юиня</t>
  </si>
  <si>
    <t>22 июня - 28 июня</t>
  </si>
  <si>
    <t>29 июня - 5 июля</t>
  </si>
  <si>
    <t>6 июля - 12 июля</t>
  </si>
  <si>
    <t>13 июля - 19 июля</t>
  </si>
  <si>
    <t>20 июля - 26 июля</t>
  </si>
  <si>
    <t>27 июля - 2 августа</t>
  </si>
  <si>
    <t>3 августа - 9 августа</t>
  </si>
  <si>
    <t>10 августа - 16 августа</t>
  </si>
  <si>
    <t>17 августа - 23 августа</t>
  </si>
  <si>
    <t>24 августа- 31 августа</t>
  </si>
  <si>
    <t>ОГСЭ.06</t>
  </si>
  <si>
    <t>Культура речи</t>
  </si>
  <si>
    <t>ДОУ</t>
  </si>
  <si>
    <t>Безопасность жизнедеятельности</t>
  </si>
  <si>
    <t>ПМ.01</t>
  </si>
  <si>
    <t>Обеспечение реализации прав граждан в сфере пенсионного обеспечения и социальной защиты</t>
  </si>
  <si>
    <t>МДК 01.01</t>
  </si>
  <si>
    <t>Право социального обеспечения</t>
  </si>
  <si>
    <t>МДК 01.02</t>
  </si>
  <si>
    <t>УП.01</t>
  </si>
  <si>
    <t xml:space="preserve"> </t>
  </si>
  <si>
    <t>Формирование здоровье сберегающего образа</t>
  </si>
  <si>
    <t>Учебная практика по МДК 01.02</t>
  </si>
  <si>
    <t>второй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</si>
  <si>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</si>
  <si>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</si>
  <si>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 xml:space="preserve">МДК 02.01 </t>
  </si>
  <si>
    <t>Организация работы органов и учреждений социальной защиты населения и органов Пенсионного фонда Российской Федерации (ПФР)</t>
  </si>
  <si>
    <t>=</t>
  </si>
  <si>
    <t>Экономика организации</t>
  </si>
  <si>
    <t>Психология личности  и профессинальное самоопределение</t>
  </si>
  <si>
    <t>АУД.01</t>
  </si>
  <si>
    <t>АУД.02</t>
  </si>
  <si>
    <t>экзамен</t>
  </si>
  <si>
    <t>30 дек. -5 января</t>
  </si>
  <si>
    <t xml:space="preserve"> 6 янв - 12 янв</t>
  </si>
  <si>
    <t>1семестр</t>
  </si>
  <si>
    <t>2семестр</t>
  </si>
  <si>
    <t>Курс</t>
  </si>
  <si>
    <t>первый</t>
  </si>
  <si>
    <t>География</t>
  </si>
  <si>
    <t>Астрономия</t>
  </si>
  <si>
    <t>Профильные дисциплины</t>
  </si>
  <si>
    <t>Русский язык</t>
  </si>
  <si>
    <t>Литература</t>
  </si>
  <si>
    <t>1сем</t>
  </si>
  <si>
    <t>2сем</t>
  </si>
  <si>
    <t>третий</t>
  </si>
  <si>
    <t>Х</t>
  </si>
  <si>
    <t>D</t>
  </si>
  <si>
    <t>III</t>
  </si>
  <si>
    <t>*</t>
  </si>
  <si>
    <t>ОП.04</t>
  </si>
  <si>
    <t>Основы экологического права</t>
  </si>
  <si>
    <t>ОП. 05</t>
  </si>
  <si>
    <t>Экзамен</t>
  </si>
  <si>
    <t>ОП.07</t>
  </si>
  <si>
    <t>Семейное право</t>
  </si>
  <si>
    <t>ОП.08</t>
  </si>
  <si>
    <t>Гражданский процесс</t>
  </si>
  <si>
    <t>ОП.09</t>
  </si>
  <si>
    <t>Страховое дело</t>
  </si>
  <si>
    <t>ОП.10</t>
  </si>
  <si>
    <t>Статистика</t>
  </si>
  <si>
    <t>ОП.12</t>
  </si>
  <si>
    <t>Менеджмент</t>
  </si>
  <si>
    <t>ОП.14</t>
  </si>
  <si>
    <t>Информационные технологии в профессиональной деятельности</t>
  </si>
  <si>
    <t>ПМ.00</t>
  </si>
  <si>
    <t>Профессиональные модули</t>
  </si>
  <si>
    <t>Обеспечение реализацииправ граждан в сфере пенсионного обеспечения и социальной защиты</t>
  </si>
  <si>
    <t>МДК.01.01</t>
  </si>
  <si>
    <t>Учебная практика</t>
  </si>
  <si>
    <t>ПП.01</t>
  </si>
  <si>
    <t xml:space="preserve"> Производственная практика (по профилю специальности)</t>
  </si>
  <si>
    <t>Организационное обеспечение деятельности учреждений социальной защиты населения и органов Пенсионного фонда РФ</t>
  </si>
  <si>
    <t>МДК.02.01</t>
  </si>
  <si>
    <t xml:space="preserve">Организация работы органов и учреждений социальной защиты населения и органов ПФР </t>
  </si>
  <si>
    <t>УП. 02</t>
  </si>
  <si>
    <t>ПП.02</t>
  </si>
  <si>
    <t>ПДП.00</t>
  </si>
  <si>
    <t>Преддипломная практика</t>
  </si>
  <si>
    <t>экзамены</t>
  </si>
  <si>
    <t>итого</t>
  </si>
  <si>
    <t>Родной язык</t>
  </si>
  <si>
    <t>Обществознание</t>
  </si>
  <si>
    <t>Основы безопасности жизнедеятельности</t>
  </si>
  <si>
    <t>Базовые предметы</t>
  </si>
  <si>
    <t>БУП. 01</t>
  </si>
  <si>
    <t>БУП. 02</t>
  </si>
  <si>
    <t>БУП. 03</t>
  </si>
  <si>
    <t>БУП. 04</t>
  </si>
  <si>
    <t>БУП. 05</t>
  </si>
  <si>
    <t>БУП. 06</t>
  </si>
  <si>
    <t>БУП. 07</t>
  </si>
  <si>
    <t>БУП. 08</t>
  </si>
  <si>
    <t>БУП. 09</t>
  </si>
  <si>
    <t>каникулы</t>
  </si>
  <si>
    <t>Дополнительные дисциплины</t>
  </si>
  <si>
    <t>ЭК.01</t>
  </si>
  <si>
    <t>Проектная деятельность</t>
  </si>
  <si>
    <t>Математика (включая алгебру и  и начало математического анализа, геометрию)</t>
  </si>
  <si>
    <t>1 сент-7 сент</t>
  </si>
  <si>
    <t>23 сент-28 сент</t>
  </si>
  <si>
    <t>29 сент -5 окт</t>
  </si>
  <si>
    <t>6 окт-12окт</t>
  </si>
  <si>
    <t>13 окт-19 окт</t>
  </si>
  <si>
    <t>20 окт-26 окт</t>
  </si>
  <si>
    <t>3 нояб - 9 нояб</t>
  </si>
  <si>
    <t>10 нояб- 16 нояб</t>
  </si>
  <si>
    <t>17 нояб-23 нояб</t>
  </si>
  <si>
    <t>24 нояб- 30 нояб</t>
  </si>
  <si>
    <t>8 дек - 14 дек</t>
  </si>
  <si>
    <t>15 дек - 21 дек</t>
  </si>
  <si>
    <t>итого за семестр</t>
  </si>
  <si>
    <t>29 дек. -4 января</t>
  </si>
  <si>
    <t xml:space="preserve"> 5 янв - 11 янв</t>
  </si>
  <si>
    <t xml:space="preserve"> 12 янв - 18 янв</t>
  </si>
  <si>
    <t>19 янв-25 янв</t>
  </si>
  <si>
    <t>26 янв -1 февр</t>
  </si>
  <si>
    <t>16 февр-22 февр</t>
  </si>
  <si>
    <t>УУП.01</t>
  </si>
  <si>
    <t>УУП.02</t>
  </si>
  <si>
    <t>УУП.03</t>
  </si>
  <si>
    <t>8 сент-14 сент</t>
  </si>
  <si>
    <t>15 сент-21 сент</t>
  </si>
  <si>
    <t>22 сент-28 сент</t>
  </si>
  <si>
    <t>27 окт-2 нояб</t>
  </si>
  <si>
    <t>1 дек - 7 дек</t>
  </si>
  <si>
    <t>22 дек - 28 дек</t>
  </si>
  <si>
    <t>2 февр - 8 февр</t>
  </si>
  <si>
    <t>9 февр- 15 февр</t>
  </si>
  <si>
    <t>Календарный учебный график специальность 40.02.01 Право и организация социального обеспечения 2022-2023 учебный год 14,15 группы</t>
  </si>
  <si>
    <t>15 сент- 21 сент</t>
  </si>
  <si>
    <t>29 сент-5 окт</t>
  </si>
  <si>
    <t>6 окт-12 окт</t>
  </si>
  <si>
    <t>27 окт- 2 нояб</t>
  </si>
  <si>
    <t>1 дек-7 дек</t>
  </si>
  <si>
    <t>22 дек - по 28 дек</t>
  </si>
  <si>
    <t>26 янв - 1 февр</t>
  </si>
  <si>
    <t>23 февр- 1 марта</t>
  </si>
  <si>
    <t>30 марта-5 апр</t>
  </si>
  <si>
    <t>Календарный учебный график 2023-2024 учебный  год специальность 40.02.01 Право и организация социального обеспечения, 24.25 группы</t>
  </si>
  <si>
    <t>23 февр - 29 февр</t>
  </si>
  <si>
    <t>1 марта-7 марта</t>
  </si>
  <si>
    <t>8 марта- 14 марта</t>
  </si>
  <si>
    <t>15 марта - 21 марта</t>
  </si>
  <si>
    <t>22 марта - 28 марта</t>
  </si>
  <si>
    <t>29 марта -4 апр</t>
  </si>
  <si>
    <t>5 апр- 11 апр</t>
  </si>
  <si>
    <t>12 апр- 18 апр</t>
  </si>
  <si>
    <t>19 апр- 25 апр</t>
  </si>
  <si>
    <t>26 апр - 2 мая</t>
  </si>
  <si>
    <t>3 мая - 9 мая</t>
  </si>
  <si>
    <t>10 мая- 16 мая</t>
  </si>
  <si>
    <t>17 мая- 23 мая</t>
  </si>
  <si>
    <t>24 мая- 30 мая</t>
  </si>
  <si>
    <t>31 мая- 6 июня</t>
  </si>
  <si>
    <t>7 июня- 13 июня</t>
  </si>
  <si>
    <t>14 июня - 20 июня</t>
  </si>
  <si>
    <t>21 июня - 27 июня</t>
  </si>
  <si>
    <t>Календарный учебный график 2024-2025 учебный год    по специальность 40.02.01 Право и организация социального обеспечения     34, 35 группы</t>
  </si>
  <si>
    <t>2 сент-7 сент</t>
  </si>
  <si>
    <t>9 сент-14 сентября</t>
  </si>
  <si>
    <t>16 сент-21 сент</t>
  </si>
  <si>
    <t>30 сент -5 окт</t>
  </si>
  <si>
    <t>7 окт - 12окт</t>
  </si>
  <si>
    <t>14 окт-19 окт</t>
  </si>
  <si>
    <t>21 окт-26 окт</t>
  </si>
  <si>
    <t>28 окт-2 нояб</t>
  </si>
  <si>
    <t>4 нояб - 9 нояб</t>
  </si>
  <si>
    <t>11 нояб- 16 нояб</t>
  </si>
  <si>
    <t>18 нояб-23 нояб</t>
  </si>
  <si>
    <t>25 нояб- 30 нояб</t>
  </si>
  <si>
    <t>2 декабря - 7 декабря</t>
  </si>
  <si>
    <t>9 дек - 14 дек</t>
  </si>
  <si>
    <t>16 дек - 21 дек</t>
  </si>
  <si>
    <t>23 дек -  28 дек</t>
  </si>
  <si>
    <t xml:space="preserve"> 13 янв - 18 янв</t>
  </si>
  <si>
    <t>20 янв-25 янв</t>
  </si>
  <si>
    <t>27 янв -1 февр</t>
  </si>
  <si>
    <t>3февр - 8 февр</t>
  </si>
  <si>
    <t>10 февр- 15 февр</t>
  </si>
  <si>
    <t>17 февр-22 февр</t>
  </si>
  <si>
    <t>24 февр-1 марта</t>
  </si>
  <si>
    <t>3 марта-8 марта</t>
  </si>
  <si>
    <t>10 марта- 15 марта</t>
  </si>
  <si>
    <t>17 марта - 22 марта</t>
  </si>
  <si>
    <t>24 марта - 29 марта</t>
  </si>
  <si>
    <t>31 марта -5 апреля</t>
  </si>
  <si>
    <t>7 апр- 12 апр</t>
  </si>
  <si>
    <t>14 апр- 19 апр</t>
  </si>
  <si>
    <t>21 апр- 26 апр</t>
  </si>
  <si>
    <t>28 апр - 3 мая</t>
  </si>
  <si>
    <t>5 мая - 10 мая</t>
  </si>
  <si>
    <t>12 мая- 17 мая</t>
  </si>
  <si>
    <t>19 мая- 24 мая</t>
  </si>
  <si>
    <t>26 мая- 31 мая</t>
  </si>
  <si>
    <t>2 июня- 7 июня</t>
  </si>
  <si>
    <t>9 июня- 14 июня</t>
  </si>
  <si>
    <t>16 июня - 21 юиня</t>
  </si>
  <si>
    <t>23 июня - 28 июня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</si>
</sst>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Symbol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 textRotation="90"/>
    </xf>
    <xf numFmtId="0" fontId="2" fillId="0" borderId="17" xfId="0" applyFont="1" applyBorder="1" applyAlignment="1">
      <alignment textRotation="90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textRotation="90"/>
    </xf>
    <xf numFmtId="0" fontId="2" fillId="0" borderId="19" xfId="0" applyFont="1" applyBorder="1" applyAlignment="1">
      <alignment horizontal="center" textRotation="90"/>
    </xf>
    <xf numFmtId="0" fontId="0" fillId="0" borderId="19" xfId="0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33" borderId="10" xfId="0" applyFill="1" applyBorder="1" applyAlignment="1">
      <alignment shrinkToFit="1"/>
    </xf>
    <xf numFmtId="0" fontId="5" fillId="0" borderId="16" xfId="0" applyFont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22" xfId="0" applyFont="1" applyBorder="1" applyAlignment="1">
      <alignment horizontal="center" textRotation="90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5" fillId="0" borderId="23" xfId="0" applyFont="1" applyBorder="1" applyAlignment="1">
      <alignment horizontal="left"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0" xfId="0" applyFill="1" applyBorder="1" applyAlignment="1">
      <alignment shrinkToFit="1"/>
    </xf>
    <xf numFmtId="0" fontId="0" fillId="33" borderId="21" xfId="0" applyFill="1" applyBorder="1" applyAlignment="1">
      <alignment shrinkToFit="1"/>
    </xf>
    <xf numFmtId="0" fontId="0" fillId="18" borderId="28" xfId="0" applyFill="1" applyBorder="1" applyAlignment="1">
      <alignment/>
    </xf>
    <xf numFmtId="0" fontId="0" fillId="16" borderId="29" xfId="0" applyFill="1" applyBorder="1" applyAlignment="1">
      <alignment shrinkToFit="1"/>
    </xf>
    <xf numFmtId="0" fontId="0" fillId="33" borderId="19" xfId="0" applyFill="1" applyBorder="1" applyAlignment="1">
      <alignment shrinkToFit="1"/>
    </xf>
    <xf numFmtId="0" fontId="0" fillId="34" borderId="20" xfId="0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0" fillId="34" borderId="30" xfId="0" applyFill="1" applyBorder="1" applyAlignment="1">
      <alignment shrinkToFit="1"/>
    </xf>
    <xf numFmtId="0" fontId="0" fillId="34" borderId="21" xfId="0" applyFill="1" applyBorder="1" applyAlignment="1">
      <alignment shrinkToFit="1"/>
    </xf>
    <xf numFmtId="0" fontId="0" fillId="34" borderId="12" xfId="0" applyFill="1" applyBorder="1" applyAlignment="1">
      <alignment shrinkToFit="1"/>
    </xf>
    <xf numFmtId="0" fontId="0" fillId="34" borderId="13" xfId="0" applyFill="1" applyBorder="1" applyAlignment="1">
      <alignment/>
    </xf>
    <xf numFmtId="0" fontId="0" fillId="34" borderId="31" xfId="0" applyFill="1" applyBorder="1" applyAlignment="1">
      <alignment shrinkToFit="1"/>
    </xf>
    <xf numFmtId="0" fontId="0" fillId="34" borderId="26" xfId="0" applyFill="1" applyBorder="1" applyAlignment="1">
      <alignment/>
    </xf>
    <xf numFmtId="0" fontId="0" fillId="35" borderId="32" xfId="0" applyFill="1" applyBorder="1" applyAlignment="1">
      <alignment shrinkToFit="1"/>
    </xf>
    <xf numFmtId="0" fontId="0" fillId="16" borderId="33" xfId="0" applyFill="1" applyBorder="1" applyAlignment="1">
      <alignment shrinkToFit="1"/>
    </xf>
    <xf numFmtId="0" fontId="0" fillId="34" borderId="34" xfId="0" applyFill="1" applyBorder="1" applyAlignment="1">
      <alignment/>
    </xf>
    <xf numFmtId="0" fontId="0" fillId="16" borderId="28" xfId="0" applyFill="1" applyBorder="1" applyAlignment="1">
      <alignment/>
    </xf>
    <xf numFmtId="0" fontId="0" fillId="16" borderId="25" xfId="0" applyFill="1" applyBorder="1" applyAlignment="1">
      <alignment/>
    </xf>
    <xf numFmtId="0" fontId="0" fillId="34" borderId="35" xfId="0" applyFill="1" applyBorder="1" applyAlignment="1">
      <alignment shrinkToFit="1"/>
    </xf>
    <xf numFmtId="0" fontId="0" fillId="34" borderId="36" xfId="0" applyFill="1" applyBorder="1" applyAlignment="1">
      <alignment shrinkToFit="1"/>
    </xf>
    <xf numFmtId="0" fontId="1" fillId="16" borderId="28" xfId="0" applyFont="1" applyFill="1" applyBorder="1" applyAlignment="1">
      <alignment shrinkToFit="1"/>
    </xf>
    <xf numFmtId="0" fontId="0" fillId="16" borderId="25" xfId="0" applyFill="1" applyBorder="1" applyAlignment="1">
      <alignment shrinkToFit="1"/>
    </xf>
    <xf numFmtId="0" fontId="0" fillId="34" borderId="37" xfId="0" applyFill="1" applyBorder="1" applyAlignment="1">
      <alignment shrinkToFit="1"/>
    </xf>
    <xf numFmtId="0" fontId="0" fillId="34" borderId="38" xfId="0" applyFill="1" applyBorder="1" applyAlignment="1">
      <alignment shrinkToFit="1"/>
    </xf>
    <xf numFmtId="0" fontId="0" fillId="0" borderId="39" xfId="0" applyBorder="1" applyAlignment="1">
      <alignment shrinkToFit="1"/>
    </xf>
    <xf numFmtId="0" fontId="0" fillId="34" borderId="39" xfId="0" applyFill="1" applyBorder="1" applyAlignment="1">
      <alignment shrinkToFit="1"/>
    </xf>
    <xf numFmtId="0" fontId="0" fillId="0" borderId="38" xfId="0" applyBorder="1" applyAlignment="1">
      <alignment shrinkToFit="1"/>
    </xf>
    <xf numFmtId="0" fontId="0" fillId="33" borderId="39" xfId="0" applyFill="1" applyBorder="1" applyAlignment="1">
      <alignment shrinkToFit="1"/>
    </xf>
    <xf numFmtId="0" fontId="1" fillId="34" borderId="12" xfId="0" applyFont="1" applyFill="1" applyBorder="1" applyAlignment="1">
      <alignment shrinkToFit="1"/>
    </xf>
    <xf numFmtId="0" fontId="1" fillId="0" borderId="12" xfId="0" applyFont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33" borderId="38" xfId="0" applyFill="1" applyBorder="1" applyAlignment="1">
      <alignment shrinkToFit="1"/>
    </xf>
    <xf numFmtId="0" fontId="1" fillId="0" borderId="26" xfId="0" applyFont="1" applyBorder="1" applyAlignment="1">
      <alignment shrinkToFit="1"/>
    </xf>
    <xf numFmtId="0" fontId="1" fillId="34" borderId="26" xfId="0" applyFont="1" applyFill="1" applyBorder="1" applyAlignment="1">
      <alignment shrinkToFit="1"/>
    </xf>
    <xf numFmtId="0" fontId="0" fillId="10" borderId="29" xfId="0" applyFill="1" applyBorder="1" applyAlignment="1">
      <alignment shrinkToFit="1"/>
    </xf>
    <xf numFmtId="0" fontId="0" fillId="10" borderId="40" xfId="0" applyFill="1" applyBorder="1" applyAlignment="1">
      <alignment shrinkToFit="1"/>
    </xf>
    <xf numFmtId="0" fontId="0" fillId="10" borderId="33" xfId="0" applyFill="1" applyBorder="1" applyAlignment="1">
      <alignment shrinkToFit="1"/>
    </xf>
    <xf numFmtId="0" fontId="0" fillId="10" borderId="41" xfId="0" applyFill="1" applyBorder="1" applyAlignment="1">
      <alignment shrinkToFit="1"/>
    </xf>
    <xf numFmtId="0" fontId="0" fillId="10" borderId="35" xfId="0" applyFill="1" applyBorder="1" applyAlignment="1">
      <alignment shrinkToFit="1"/>
    </xf>
    <xf numFmtId="0" fontId="0" fillId="10" borderId="42" xfId="0" applyFill="1" applyBorder="1" applyAlignment="1">
      <alignment shrinkToFit="1"/>
    </xf>
    <xf numFmtId="0" fontId="9" fillId="16" borderId="28" xfId="0" applyFont="1" applyFill="1" applyBorder="1" applyAlignment="1">
      <alignment/>
    </xf>
    <xf numFmtId="0" fontId="9" fillId="16" borderId="27" xfId="0" applyFont="1" applyFill="1" applyBorder="1" applyAlignment="1">
      <alignment/>
    </xf>
    <xf numFmtId="0" fontId="0" fillId="0" borderId="43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45" xfId="0" applyBorder="1" applyAlignment="1">
      <alignment shrinkToFit="1"/>
    </xf>
    <xf numFmtId="0" fontId="1" fillId="0" borderId="16" xfId="0" applyFont="1" applyBorder="1" applyAlignment="1">
      <alignment shrinkToFit="1"/>
    </xf>
    <xf numFmtId="0" fontId="9" fillId="16" borderId="29" xfId="0" applyFont="1" applyFill="1" applyBorder="1" applyAlignment="1">
      <alignment shrinkToFit="1"/>
    </xf>
    <xf numFmtId="0" fontId="9" fillId="16" borderId="46" xfId="0" applyFont="1" applyFill="1" applyBorder="1" applyAlignment="1">
      <alignment shrinkToFit="1"/>
    </xf>
    <xf numFmtId="0" fontId="11" fillId="16" borderId="28" xfId="0" applyFont="1" applyFill="1" applyBorder="1" applyAlignment="1">
      <alignment shrinkToFit="1"/>
    </xf>
    <xf numFmtId="0" fontId="9" fillId="16" borderId="47" xfId="0" applyFont="1" applyFill="1" applyBorder="1" applyAlignment="1">
      <alignment shrinkToFit="1"/>
    </xf>
    <xf numFmtId="0" fontId="9" fillId="16" borderId="40" xfId="0" applyFont="1" applyFill="1" applyBorder="1" applyAlignment="1">
      <alignment shrinkToFit="1"/>
    </xf>
    <xf numFmtId="0" fontId="0" fillId="0" borderId="44" xfId="0" applyFill="1" applyBorder="1" applyAlignment="1">
      <alignment shrinkToFit="1"/>
    </xf>
    <xf numFmtId="0" fontId="0" fillId="0" borderId="48" xfId="0" applyBorder="1" applyAlignment="1">
      <alignment shrinkToFit="1"/>
    </xf>
    <xf numFmtId="0" fontId="0" fillId="0" borderId="49" xfId="0" applyBorder="1" applyAlignment="1">
      <alignment shrinkToFit="1"/>
    </xf>
    <xf numFmtId="0" fontId="11" fillId="16" borderId="29" xfId="0" applyFont="1" applyFill="1" applyBorder="1" applyAlignment="1">
      <alignment shrinkToFit="1"/>
    </xf>
    <xf numFmtId="0" fontId="9" fillId="16" borderId="50" xfId="0" applyFont="1" applyFill="1" applyBorder="1" applyAlignment="1">
      <alignment shrinkToFit="1"/>
    </xf>
    <xf numFmtId="0" fontId="9" fillId="16" borderId="51" xfId="0" applyFont="1" applyFill="1" applyBorder="1" applyAlignment="1">
      <alignment shrinkToFit="1"/>
    </xf>
    <xf numFmtId="0" fontId="1" fillId="0" borderId="11" xfId="0" applyFont="1" applyBorder="1" applyAlignment="1">
      <alignment shrinkToFit="1"/>
    </xf>
    <xf numFmtId="0" fontId="0" fillId="0" borderId="16" xfId="0" applyFill="1" applyBorder="1" applyAlignment="1">
      <alignment shrinkToFit="1"/>
    </xf>
    <xf numFmtId="0" fontId="9" fillId="16" borderId="25" xfId="0" applyFont="1" applyFill="1" applyBorder="1" applyAlignment="1">
      <alignment shrinkToFit="1"/>
    </xf>
    <xf numFmtId="0" fontId="0" fillId="18" borderId="29" xfId="0" applyFill="1" applyBorder="1" applyAlignment="1">
      <alignment shrinkToFit="1"/>
    </xf>
    <xf numFmtId="0" fontId="1" fillId="18" borderId="28" xfId="0" applyFont="1" applyFill="1" applyBorder="1" applyAlignment="1">
      <alignment shrinkToFit="1"/>
    </xf>
    <xf numFmtId="0" fontId="0" fillId="18" borderId="27" xfId="0" applyFill="1" applyBorder="1" applyAlignment="1">
      <alignment/>
    </xf>
    <xf numFmtId="0" fontId="0" fillId="18" borderId="47" xfId="0" applyFill="1" applyBorder="1" applyAlignment="1">
      <alignment shrinkToFit="1"/>
    </xf>
    <xf numFmtId="0" fontId="0" fillId="18" borderId="25" xfId="0" applyFill="1" applyBorder="1" applyAlignment="1">
      <alignment shrinkToFit="1"/>
    </xf>
    <xf numFmtId="0" fontId="0" fillId="34" borderId="12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9" xfId="0" applyFill="1" applyBorder="1" applyAlignment="1">
      <alignment shrinkToFit="1"/>
    </xf>
    <xf numFmtId="0" fontId="1" fillId="6" borderId="28" xfId="0" applyFont="1" applyFill="1" applyBorder="1" applyAlignment="1">
      <alignment shrinkToFit="1"/>
    </xf>
    <xf numFmtId="0" fontId="0" fillId="6" borderId="47" xfId="0" applyFill="1" applyBorder="1" applyAlignment="1">
      <alignment shrinkToFit="1"/>
    </xf>
    <xf numFmtId="0" fontId="0" fillId="6" borderId="25" xfId="0" applyFill="1" applyBorder="1" applyAlignment="1">
      <alignment shrinkToFit="1"/>
    </xf>
    <xf numFmtId="0" fontId="4" fillId="8" borderId="52" xfId="0" applyFont="1" applyFill="1" applyBorder="1" applyAlignment="1">
      <alignment horizontal="left" vertical="top"/>
    </xf>
    <xf numFmtId="0" fontId="5" fillId="8" borderId="25" xfId="0" applyFont="1" applyFill="1" applyBorder="1" applyAlignment="1">
      <alignment horizontal="left" vertical="top"/>
    </xf>
    <xf numFmtId="0" fontId="0" fillId="8" borderId="28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9" xfId="0" applyFill="1" applyBorder="1" applyAlignment="1">
      <alignment shrinkToFit="1"/>
    </xf>
    <xf numFmtId="0" fontId="0" fillId="8" borderId="47" xfId="0" applyFill="1" applyBorder="1" applyAlignment="1">
      <alignment shrinkToFit="1"/>
    </xf>
    <xf numFmtId="0" fontId="1" fillId="8" borderId="28" xfId="0" applyFont="1" applyFill="1" applyBorder="1" applyAlignment="1">
      <alignment shrinkToFit="1"/>
    </xf>
    <xf numFmtId="0" fontId="9" fillId="34" borderId="31" xfId="0" applyFont="1" applyFill="1" applyBorder="1" applyAlignment="1">
      <alignment shrinkToFit="1"/>
    </xf>
    <xf numFmtId="0" fontId="9" fillId="34" borderId="36" xfId="0" applyFont="1" applyFill="1" applyBorder="1" applyAlignment="1">
      <alignment shrinkToFit="1"/>
    </xf>
    <xf numFmtId="0" fontId="0" fillId="10" borderId="51" xfId="0" applyFill="1" applyBorder="1" applyAlignment="1">
      <alignment shrinkToFit="1"/>
    </xf>
    <xf numFmtId="0" fontId="0" fillId="10" borderId="50" xfId="0" applyFill="1" applyBorder="1" applyAlignment="1">
      <alignment shrinkToFit="1"/>
    </xf>
    <xf numFmtId="0" fontId="0" fillId="10" borderId="53" xfId="0" applyFill="1" applyBorder="1" applyAlignment="1">
      <alignment shrinkToFit="1"/>
    </xf>
    <xf numFmtId="0" fontId="0" fillId="10" borderId="54" xfId="0" applyFill="1" applyBorder="1" applyAlignment="1">
      <alignment shrinkToFit="1"/>
    </xf>
    <xf numFmtId="0" fontId="0" fillId="10" borderId="36" xfId="0" applyFill="1" applyBorder="1" applyAlignment="1">
      <alignment shrinkToFit="1"/>
    </xf>
    <xf numFmtId="0" fontId="0" fillId="10" borderId="31" xfId="0" applyFill="1" applyBorder="1" applyAlignment="1">
      <alignment shrinkToFit="1"/>
    </xf>
    <xf numFmtId="0" fontId="0" fillId="36" borderId="39" xfId="0" applyFill="1" applyBorder="1" applyAlignment="1">
      <alignment shrinkToFit="1"/>
    </xf>
    <xf numFmtId="0" fontId="0" fillId="36" borderId="38" xfId="0" applyFill="1" applyBorder="1" applyAlignment="1">
      <alignment shrinkToFit="1"/>
    </xf>
    <xf numFmtId="0" fontId="0" fillId="35" borderId="39" xfId="0" applyFill="1" applyBorder="1" applyAlignment="1">
      <alignment shrinkToFit="1"/>
    </xf>
    <xf numFmtId="0" fontId="5" fillId="0" borderId="42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36" borderId="30" xfId="0" applyFill="1" applyBorder="1" applyAlignment="1">
      <alignment shrinkToFit="1"/>
    </xf>
    <xf numFmtId="0" fontId="0" fillId="8" borderId="50" xfId="0" applyFill="1" applyBorder="1" applyAlignment="1">
      <alignment shrinkToFit="1"/>
    </xf>
    <xf numFmtId="0" fontId="0" fillId="8" borderId="56" xfId="0" applyFill="1" applyBorder="1" applyAlignment="1">
      <alignment shrinkToFit="1"/>
    </xf>
    <xf numFmtId="0" fontId="0" fillId="8" borderId="51" xfId="0" applyFill="1" applyBorder="1" applyAlignment="1">
      <alignment shrinkToFit="1"/>
    </xf>
    <xf numFmtId="0" fontId="0" fillId="8" borderId="57" xfId="0" applyFill="1" applyBorder="1" applyAlignment="1">
      <alignment shrinkToFit="1"/>
    </xf>
    <xf numFmtId="0" fontId="0" fillId="8" borderId="58" xfId="0" applyFill="1" applyBorder="1" applyAlignment="1">
      <alignment shrinkToFit="1"/>
    </xf>
    <xf numFmtId="0" fontId="1" fillId="8" borderId="25" xfId="0" applyFont="1" applyFill="1" applyBorder="1" applyAlignment="1">
      <alignment shrinkToFit="1"/>
    </xf>
    <xf numFmtId="0" fontId="0" fillId="8" borderId="59" xfId="0" applyFill="1" applyBorder="1" applyAlignment="1">
      <alignment shrinkToFit="1"/>
    </xf>
    <xf numFmtId="0" fontId="11" fillId="16" borderId="47" xfId="0" applyFont="1" applyFill="1" applyBorder="1" applyAlignment="1">
      <alignment shrinkToFit="1"/>
    </xf>
    <xf numFmtId="0" fontId="0" fillId="11" borderId="31" xfId="0" applyFill="1" applyBorder="1" applyAlignment="1">
      <alignment shrinkToFit="1"/>
    </xf>
    <xf numFmtId="0" fontId="0" fillId="11" borderId="10" xfId="0" applyFill="1" applyBorder="1" applyAlignment="1">
      <alignment shrinkToFit="1"/>
    </xf>
    <xf numFmtId="0" fontId="0" fillId="11" borderId="48" xfId="0" applyFill="1" applyBorder="1" applyAlignment="1">
      <alignment shrinkToFit="1"/>
    </xf>
    <xf numFmtId="0" fontId="0" fillId="11" borderId="36" xfId="0" applyFill="1" applyBorder="1" applyAlignment="1">
      <alignment shrinkToFit="1"/>
    </xf>
    <xf numFmtId="0" fontId="0" fillId="11" borderId="21" xfId="0" applyFill="1" applyBorder="1" applyAlignment="1">
      <alignment shrinkToFit="1"/>
    </xf>
    <xf numFmtId="0" fontId="0" fillId="11" borderId="44" xfId="0" applyFill="1" applyBorder="1" applyAlignment="1">
      <alignment shrinkToFit="1"/>
    </xf>
    <xf numFmtId="0" fontId="0" fillId="34" borderId="16" xfId="0" applyFill="1" applyBorder="1" applyAlignment="1">
      <alignment shrinkToFit="1"/>
    </xf>
    <xf numFmtId="0" fontId="0" fillId="0" borderId="60" xfId="0" applyBorder="1" applyAlignment="1">
      <alignment shrinkToFit="1"/>
    </xf>
    <xf numFmtId="0" fontId="0" fillId="0" borderId="60" xfId="0" applyFill="1" applyBorder="1" applyAlignment="1">
      <alignment shrinkToFit="1"/>
    </xf>
    <xf numFmtId="0" fontId="0" fillId="0" borderId="61" xfId="0" applyBorder="1" applyAlignment="1">
      <alignment shrinkToFit="1"/>
    </xf>
    <xf numFmtId="0" fontId="0" fillId="11" borderId="60" xfId="0" applyFill="1" applyBorder="1" applyAlignment="1">
      <alignment shrinkToFit="1"/>
    </xf>
    <xf numFmtId="0" fontId="0" fillId="10" borderId="32" xfId="0" applyFill="1" applyBorder="1" applyAlignment="1">
      <alignment shrinkToFit="1"/>
    </xf>
    <xf numFmtId="0" fontId="0" fillId="10" borderId="62" xfId="0" applyFill="1" applyBorder="1" applyAlignment="1">
      <alignment shrinkToFit="1"/>
    </xf>
    <xf numFmtId="0" fontId="0" fillId="10" borderId="60" xfId="0" applyFill="1" applyBorder="1" applyAlignment="1">
      <alignment shrinkToFit="1"/>
    </xf>
    <xf numFmtId="0" fontId="0" fillId="10" borderId="61" xfId="0" applyFill="1" applyBorder="1" applyAlignment="1">
      <alignment shrinkToFit="1"/>
    </xf>
    <xf numFmtId="0" fontId="0" fillId="10" borderId="10" xfId="0" applyFill="1" applyBorder="1" applyAlignment="1">
      <alignment shrinkToFit="1"/>
    </xf>
    <xf numFmtId="0" fontId="5" fillId="0" borderId="0" xfId="0" applyFont="1" applyFill="1" applyBorder="1" applyAlignment="1">
      <alignment horizontal="left" vertical="top"/>
    </xf>
    <xf numFmtId="0" fontId="5" fillId="0" borderId="45" xfId="0" applyFont="1" applyFill="1" applyBorder="1" applyAlignment="1">
      <alignment horizontal="left" vertical="top"/>
    </xf>
    <xf numFmtId="0" fontId="0" fillId="34" borderId="28" xfId="0" applyFill="1" applyBorder="1" applyAlignment="1">
      <alignment/>
    </xf>
    <xf numFmtId="0" fontId="0" fillId="10" borderId="21" xfId="0" applyFill="1" applyBorder="1" applyAlignment="1">
      <alignment shrinkToFit="1"/>
    </xf>
    <xf numFmtId="0" fontId="1" fillId="34" borderId="28" xfId="0" applyFont="1" applyFill="1" applyBorder="1" applyAlignment="1">
      <alignment shrinkToFit="1"/>
    </xf>
    <xf numFmtId="0" fontId="1" fillId="0" borderId="25" xfId="0" applyFont="1" applyBorder="1" applyAlignment="1">
      <alignment shrinkToFit="1"/>
    </xf>
    <xf numFmtId="0" fontId="0" fillId="10" borderId="20" xfId="0" applyFill="1" applyBorder="1" applyAlignment="1">
      <alignment shrinkToFit="1"/>
    </xf>
    <xf numFmtId="0" fontId="0" fillId="10" borderId="63" xfId="0" applyFill="1" applyBorder="1" applyAlignment="1">
      <alignment shrinkToFit="1"/>
    </xf>
    <xf numFmtId="0" fontId="0" fillId="10" borderId="30" xfId="0" applyFill="1" applyBorder="1" applyAlignment="1">
      <alignment shrinkToFit="1"/>
    </xf>
    <xf numFmtId="0" fontId="0" fillId="10" borderId="64" xfId="0" applyFill="1" applyBorder="1" applyAlignment="1">
      <alignment shrinkToFit="1"/>
    </xf>
    <xf numFmtId="0" fontId="0" fillId="10" borderId="39" xfId="0" applyFill="1" applyBorder="1" applyAlignment="1">
      <alignment shrinkToFit="1"/>
    </xf>
    <xf numFmtId="0" fontId="0" fillId="34" borderId="28" xfId="0" applyFill="1" applyBorder="1" applyAlignment="1">
      <alignment shrinkToFit="1"/>
    </xf>
    <xf numFmtId="0" fontId="0" fillId="0" borderId="25" xfId="0" applyFill="1" applyBorder="1" applyAlignment="1">
      <alignment shrinkToFit="1"/>
    </xf>
    <xf numFmtId="0" fontId="0" fillId="34" borderId="26" xfId="0" applyFill="1" applyBorder="1" applyAlignment="1">
      <alignment shrinkToFit="1"/>
    </xf>
    <xf numFmtId="0" fontId="0" fillId="0" borderId="20" xfId="0" applyFill="1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28" xfId="0" applyFill="1" applyBorder="1" applyAlignment="1">
      <alignment shrinkToFit="1"/>
    </xf>
    <xf numFmtId="0" fontId="11" fillId="0" borderId="12" xfId="0" applyFont="1" applyBorder="1" applyAlignment="1">
      <alignment shrinkToFit="1"/>
    </xf>
    <xf numFmtId="0" fontId="9" fillId="36" borderId="39" xfId="0" applyFont="1" applyFill="1" applyBorder="1" applyAlignment="1">
      <alignment shrinkToFit="1"/>
    </xf>
    <xf numFmtId="0" fontId="11" fillId="0" borderId="26" xfId="0" applyFont="1" applyBorder="1" applyAlignment="1">
      <alignment shrinkToFit="1"/>
    </xf>
    <xf numFmtId="0" fontId="11" fillId="0" borderId="11" xfId="0" applyFont="1" applyBorder="1" applyAlignment="1">
      <alignment shrinkToFit="1"/>
    </xf>
    <xf numFmtId="0" fontId="17" fillId="0" borderId="11" xfId="0" applyFont="1" applyBorder="1" applyAlignment="1">
      <alignment horizontal="left" vertical="top"/>
    </xf>
    <xf numFmtId="0" fontId="17" fillId="0" borderId="62" xfId="0" applyFont="1" applyBorder="1" applyAlignment="1">
      <alignment horizontal="left" vertical="top"/>
    </xf>
    <xf numFmtId="0" fontId="9" fillId="33" borderId="39" xfId="0" applyFont="1" applyFill="1" applyBorder="1" applyAlignment="1">
      <alignment shrinkToFit="1"/>
    </xf>
    <xf numFmtId="0" fontId="0" fillId="0" borderId="65" xfId="0" applyBorder="1" applyAlignment="1">
      <alignment shrinkToFit="1"/>
    </xf>
    <xf numFmtId="0" fontId="3" fillId="0" borderId="10" xfId="0" applyFont="1" applyBorder="1" applyAlignment="1">
      <alignment horizontal="center"/>
    </xf>
    <xf numFmtId="0" fontId="51" fillId="37" borderId="21" xfId="0" applyFont="1" applyFill="1" applyBorder="1" applyAlignment="1">
      <alignment shrinkToFit="1"/>
    </xf>
    <xf numFmtId="0" fontId="1" fillId="33" borderId="26" xfId="0" applyFont="1" applyFill="1" applyBorder="1" applyAlignment="1">
      <alignment shrinkToFit="1"/>
    </xf>
    <xf numFmtId="0" fontId="2" fillId="0" borderId="66" xfId="0" applyFont="1" applyBorder="1" applyAlignment="1">
      <alignment horizontal="left" textRotation="90"/>
    </xf>
    <xf numFmtId="16" fontId="2" fillId="0" borderId="22" xfId="0" applyNumberFormat="1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34" borderId="19" xfId="0" applyFont="1" applyFill="1" applyBorder="1" applyAlignment="1">
      <alignment textRotation="90"/>
    </xf>
    <xf numFmtId="0" fontId="2" fillId="34" borderId="66" xfId="0" applyFont="1" applyFill="1" applyBorder="1" applyAlignment="1">
      <alignment horizontal="center" textRotation="90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66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35" borderId="17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textRotation="90" shrinkToFit="1"/>
    </xf>
    <xf numFmtId="0" fontId="2" fillId="35" borderId="19" xfId="0" applyFont="1" applyFill="1" applyBorder="1" applyAlignment="1">
      <alignment horizontal="center" vertical="center" shrinkToFit="1"/>
    </xf>
    <xf numFmtId="0" fontId="2" fillId="35" borderId="67" xfId="0" applyFont="1" applyFill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35" borderId="66" xfId="0" applyFont="1" applyFill="1" applyBorder="1" applyAlignment="1">
      <alignment horizontal="center" vertical="center" shrinkToFit="1"/>
    </xf>
    <xf numFmtId="0" fontId="2" fillId="35" borderId="1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38" borderId="31" xfId="0" applyFill="1" applyBorder="1" applyAlignment="1">
      <alignment shrinkToFit="1"/>
    </xf>
    <xf numFmtId="0" fontId="0" fillId="33" borderId="43" xfId="0" applyFill="1" applyBorder="1" applyAlignment="1">
      <alignment shrinkToFit="1"/>
    </xf>
    <xf numFmtId="0" fontId="0" fillId="33" borderId="48" xfId="0" applyFill="1" applyBorder="1" applyAlignment="1">
      <alignment shrinkToFit="1"/>
    </xf>
    <xf numFmtId="0" fontId="0" fillId="33" borderId="49" xfId="0" applyFill="1" applyBorder="1" applyAlignment="1">
      <alignment shrinkToFit="1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8" xfId="0" applyFont="1" applyBorder="1" applyAlignment="1">
      <alignment horizontal="center" textRotation="90"/>
    </xf>
    <xf numFmtId="0" fontId="2" fillId="0" borderId="70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2" fillId="0" borderId="62" xfId="0" applyFont="1" applyBorder="1" applyAlignment="1">
      <alignment horizontal="center" textRotation="90"/>
    </xf>
    <xf numFmtId="0" fontId="2" fillId="33" borderId="19" xfId="0" applyFont="1" applyFill="1" applyBorder="1" applyAlignment="1">
      <alignment/>
    </xf>
    <xf numFmtId="0" fontId="2" fillId="33" borderId="66" xfId="0" applyFont="1" applyFill="1" applyBorder="1" applyAlignment="1">
      <alignment/>
    </xf>
    <xf numFmtId="0" fontId="2" fillId="33" borderId="62" xfId="0" applyFont="1" applyFill="1" applyBorder="1" applyAlignment="1">
      <alignment horizontal="center"/>
    </xf>
    <xf numFmtId="0" fontId="2" fillId="0" borderId="31" xfId="0" applyFont="1" applyBorder="1" applyAlignment="1">
      <alignment horizontal="center" textRotation="90"/>
    </xf>
    <xf numFmtId="0" fontId="2" fillId="0" borderId="71" xfId="0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16" fillId="39" borderId="52" xfId="0" applyFont="1" applyFill="1" applyBorder="1" applyAlignment="1">
      <alignment horizontal="center" vertical="top"/>
    </xf>
    <xf numFmtId="0" fontId="16" fillId="39" borderId="65" xfId="0" applyFont="1" applyFill="1" applyBorder="1" applyAlignment="1">
      <alignment horizontal="center" vertical="top" wrapText="1" shrinkToFit="1"/>
    </xf>
    <xf numFmtId="0" fontId="16" fillId="39" borderId="25" xfId="0" applyFont="1" applyFill="1" applyBorder="1" applyAlignment="1">
      <alignment horizontal="left" vertical="top"/>
    </xf>
    <xf numFmtId="0" fontId="16" fillId="39" borderId="33" xfId="0" applyFont="1" applyFill="1" applyBorder="1" applyAlignment="1">
      <alignment horizontal="left" vertical="top" wrapText="1" shrinkToFit="1"/>
    </xf>
    <xf numFmtId="0" fontId="0" fillId="39" borderId="58" xfId="0" applyFill="1" applyBorder="1" applyAlignment="1">
      <alignment/>
    </xf>
    <xf numFmtId="0" fontId="0" fillId="39" borderId="59" xfId="0" applyFill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34" borderId="10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4" borderId="30" xfId="0" applyFill="1" applyBorder="1" applyAlignment="1">
      <alignment horizontal="center" vertical="center" shrinkToFit="1"/>
    </xf>
    <xf numFmtId="0" fontId="1" fillId="34" borderId="34" xfId="0" applyFont="1" applyFill="1" applyBorder="1" applyAlignment="1">
      <alignment horizontal="center" vertical="center" shrinkToFit="1"/>
    </xf>
    <xf numFmtId="0" fontId="1" fillId="40" borderId="34" xfId="0" applyFont="1" applyFill="1" applyBorder="1" applyAlignment="1">
      <alignment horizontal="center" vertical="center" shrinkToFit="1"/>
    </xf>
    <xf numFmtId="0" fontId="0" fillId="40" borderId="72" xfId="0" applyFill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center" vertical="center" shrinkToFit="1"/>
    </xf>
    <xf numFmtId="0" fontId="0" fillId="40" borderId="35" xfId="0" applyFill="1" applyBorder="1" applyAlignment="1">
      <alignment/>
    </xf>
    <xf numFmtId="0" fontId="0" fillId="40" borderId="72" xfId="0" applyFill="1" applyBorder="1" applyAlignment="1">
      <alignment horizontal="center" vertical="center" shrinkToFit="1" readingOrder="1"/>
    </xf>
    <xf numFmtId="0" fontId="0" fillId="40" borderId="36" xfId="0" applyFill="1" applyBorder="1" applyAlignment="1">
      <alignment horizontal="center" vertical="center" shrinkToFit="1"/>
    </xf>
    <xf numFmtId="0" fontId="0" fillId="40" borderId="31" xfId="0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4" borderId="10" xfId="0" applyNumberFormat="1" applyFill="1" applyBorder="1" applyAlignment="1">
      <alignment horizontal="center" vertical="center" shrinkToFit="1"/>
    </xf>
    <xf numFmtId="0" fontId="0" fillId="34" borderId="21" xfId="0" applyNumberFormat="1" applyFill="1" applyBorder="1" applyAlignment="1">
      <alignment horizontal="center" vertical="center" shrinkToFit="1"/>
    </xf>
    <xf numFmtId="0" fontId="0" fillId="34" borderId="39" xfId="0" applyNumberForma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39" xfId="0" applyNumberFormat="1" applyBorder="1" applyAlignment="1">
      <alignment horizontal="center" vertical="center" shrinkToFit="1"/>
    </xf>
    <xf numFmtId="0" fontId="51" fillId="36" borderId="10" xfId="0" applyFont="1" applyFill="1" applyBorder="1" applyAlignment="1">
      <alignment horizontal="center" vertical="center" shrinkToFit="1"/>
    </xf>
    <xf numFmtId="0" fontId="12" fillId="0" borderId="43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0" fillId="0" borderId="49" xfId="0" applyBorder="1" applyAlignment="1">
      <alignment/>
    </xf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0" fillId="40" borderId="32" xfId="0" applyFill="1" applyBorder="1" applyAlignment="1">
      <alignment/>
    </xf>
    <xf numFmtId="0" fontId="0" fillId="40" borderId="73" xfId="0" applyFill="1" applyBorder="1" applyAlignment="1">
      <alignment horizontal="center" vertical="center" shrinkToFit="1" readingOrder="1"/>
    </xf>
    <xf numFmtId="0" fontId="0" fillId="40" borderId="60" xfId="0" applyFill="1" applyBorder="1" applyAlignment="1">
      <alignment horizontal="center" vertical="center" shrinkToFit="1"/>
    </xf>
    <xf numFmtId="0" fontId="0" fillId="40" borderId="61" xfId="0" applyFill="1" applyBorder="1" applyAlignment="1">
      <alignment horizontal="center" vertical="center" shrinkToFit="1"/>
    </xf>
    <xf numFmtId="0" fontId="16" fillId="39" borderId="65" xfId="0" applyFont="1" applyFill="1" applyBorder="1" applyAlignment="1">
      <alignment horizontal="center" vertical="top" wrapText="1"/>
    </xf>
    <xf numFmtId="0" fontId="0" fillId="39" borderId="56" xfId="0" applyFill="1" applyBorder="1" applyAlignment="1">
      <alignment/>
    </xf>
    <xf numFmtId="0" fontId="0" fillId="39" borderId="50" xfId="0" applyFont="1" applyFill="1" applyBorder="1" applyAlignment="1">
      <alignment horizontal="center" vertical="center" shrinkToFit="1"/>
    </xf>
    <xf numFmtId="0" fontId="16" fillId="39" borderId="33" xfId="0" applyFont="1" applyFill="1" applyBorder="1" applyAlignment="1">
      <alignment horizontal="left" vertical="top" wrapText="1"/>
    </xf>
    <xf numFmtId="0" fontId="0" fillId="39" borderId="57" xfId="0" applyFill="1" applyBorder="1" applyAlignment="1">
      <alignment horizontal="center" vertical="center" shrinkToFit="1"/>
    </xf>
    <xf numFmtId="0" fontId="0" fillId="39" borderId="47" xfId="0" applyFill="1" applyBorder="1" applyAlignment="1">
      <alignment horizontal="center" vertical="center" shrinkToFit="1"/>
    </xf>
    <xf numFmtId="0" fontId="0" fillId="39" borderId="74" xfId="0" applyFill="1" applyBorder="1" applyAlignment="1">
      <alignment horizontal="center" vertical="center" shrinkToFit="1"/>
    </xf>
    <xf numFmtId="0" fontId="1" fillId="39" borderId="74" xfId="0" applyFont="1" applyFill="1" applyBorder="1" applyAlignment="1">
      <alignment horizontal="center" vertical="center" shrinkToFit="1"/>
    </xf>
    <xf numFmtId="0" fontId="1" fillId="40" borderId="75" xfId="0" applyFont="1" applyFill="1" applyBorder="1" applyAlignment="1">
      <alignment horizontal="center" vertical="center" shrinkToFit="1"/>
    </xf>
    <xf numFmtId="0" fontId="0" fillId="40" borderId="76" xfId="0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0" fillId="34" borderId="30" xfId="0" applyNumberFormat="1" applyFill="1" applyBorder="1" applyAlignment="1">
      <alignment horizontal="center" vertical="center" shrinkToFit="1"/>
    </xf>
    <xf numFmtId="0" fontId="9" fillId="34" borderId="31" xfId="0" applyFont="1" applyFill="1" applyBorder="1" applyAlignment="1">
      <alignment horizontal="center" vertical="center" shrinkToFit="1"/>
    </xf>
    <xf numFmtId="0" fontId="0" fillId="36" borderId="30" xfId="0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3" fillId="0" borderId="6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9" xfId="0" applyFont="1" applyBorder="1" applyAlignment="1">
      <alignment/>
    </xf>
    <xf numFmtId="0" fontId="0" fillId="0" borderId="17" xfId="0" applyFont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0" borderId="75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2" fillId="0" borderId="31" xfId="0" applyFont="1" applyBorder="1" applyAlignment="1">
      <alignment vertical="justify"/>
    </xf>
    <xf numFmtId="0" fontId="2" fillId="0" borderId="53" xfId="0" applyFont="1" applyBorder="1" applyAlignment="1">
      <alignment vertical="justify"/>
    </xf>
    <xf numFmtId="0" fontId="2" fillId="0" borderId="33" xfId="0" applyFont="1" applyBorder="1" applyAlignment="1">
      <alignment vertical="justify"/>
    </xf>
    <xf numFmtId="0" fontId="2" fillId="0" borderId="75" xfId="0" applyFont="1" applyBorder="1" applyAlignment="1">
      <alignment vertical="justify"/>
    </xf>
    <xf numFmtId="0" fontId="1" fillId="0" borderId="25" xfId="0" applyFont="1" applyBorder="1" applyAlignment="1">
      <alignment vertical="justify"/>
    </xf>
    <xf numFmtId="0" fontId="0" fillId="0" borderId="25" xfId="0" applyBorder="1" applyAlignment="1">
      <alignment vertical="justify"/>
    </xf>
    <xf numFmtId="0" fontId="0" fillId="33" borderId="0" xfId="0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0" borderId="66" xfId="0" applyFont="1" applyBorder="1" applyAlignment="1">
      <alignment/>
    </xf>
    <xf numFmtId="0" fontId="0" fillId="0" borderId="6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7" xfId="0" applyBorder="1" applyAlignment="1">
      <alignment vertical="center" textRotation="255" shrinkToFit="1"/>
    </xf>
    <xf numFmtId="0" fontId="0" fillId="0" borderId="22" xfId="0" applyBorder="1" applyAlignment="1">
      <alignment shrinkToFit="1"/>
    </xf>
    <xf numFmtId="0" fontId="0" fillId="0" borderId="68" xfId="0" applyBorder="1" applyAlignment="1">
      <alignment shrinkToFit="1"/>
    </xf>
    <xf numFmtId="0" fontId="2" fillId="10" borderId="65" xfId="0" applyFont="1" applyFill="1" applyBorder="1" applyAlignment="1">
      <alignment horizontal="center" vertical="center" shrinkToFit="1"/>
    </xf>
    <xf numFmtId="0" fontId="2" fillId="10" borderId="70" xfId="0" applyFont="1" applyFill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0" fillId="0" borderId="15" xfId="0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23" xfId="0" applyBorder="1" applyAlignment="1">
      <alignment/>
    </xf>
    <xf numFmtId="0" fontId="0" fillId="16" borderId="80" xfId="0" applyFill="1" applyBorder="1" applyAlignment="1">
      <alignment shrinkToFit="1"/>
    </xf>
    <xf numFmtId="0" fontId="0" fillId="13" borderId="10" xfId="0" applyFill="1" applyBorder="1" applyAlignment="1">
      <alignment shrinkToFit="1"/>
    </xf>
    <xf numFmtId="0" fontId="0" fillId="13" borderId="51" xfId="0" applyFill="1" applyBorder="1" applyAlignment="1">
      <alignment shrinkToFit="1"/>
    </xf>
    <xf numFmtId="0" fontId="0" fillId="13" borderId="29" xfId="0" applyFill="1" applyBorder="1" applyAlignment="1">
      <alignment shrinkToFit="1"/>
    </xf>
    <xf numFmtId="0" fontId="0" fillId="13" borderId="28" xfId="0" applyFill="1" applyBorder="1" applyAlignment="1">
      <alignment shrinkToFit="1"/>
    </xf>
    <xf numFmtId="0" fontId="0" fillId="13" borderId="50" xfId="0" applyFill="1" applyBorder="1" applyAlignment="1">
      <alignment shrinkToFit="1"/>
    </xf>
    <xf numFmtId="0" fontId="0" fillId="13" borderId="28" xfId="0" applyFill="1" applyBorder="1" applyAlignment="1">
      <alignment horizontal="center" shrinkToFit="1"/>
    </xf>
    <xf numFmtId="0" fontId="0" fillId="16" borderId="76" xfId="0" applyFill="1" applyBorder="1" applyAlignment="1">
      <alignment shrinkToFit="1"/>
    </xf>
    <xf numFmtId="0" fontId="0" fillId="13" borderId="53" xfId="0" applyFill="1" applyBorder="1" applyAlignment="1">
      <alignment shrinkToFit="1"/>
    </xf>
    <xf numFmtId="0" fontId="0" fillId="13" borderId="33" xfId="0" applyFill="1" applyBorder="1" applyAlignment="1">
      <alignment shrinkToFit="1"/>
    </xf>
    <xf numFmtId="0" fontId="0" fillId="13" borderId="54" xfId="0" applyFill="1" applyBorder="1" applyAlignment="1">
      <alignment shrinkToFit="1"/>
    </xf>
    <xf numFmtId="0" fontId="0" fillId="13" borderId="25" xfId="0" applyFill="1" applyBorder="1" applyAlignment="1">
      <alignment horizontal="center" shrinkToFit="1"/>
    </xf>
    <xf numFmtId="0" fontId="0" fillId="0" borderId="23" xfId="0" applyBorder="1" applyAlignment="1">
      <alignment horizontal="center" textRotation="90"/>
    </xf>
    <xf numFmtId="0" fontId="0" fillId="5" borderId="28" xfId="0" applyFill="1" applyBorder="1" applyAlignment="1">
      <alignment shrinkToFit="1"/>
    </xf>
    <xf numFmtId="0" fontId="1" fillId="34" borderId="37" xfId="0" applyFont="1" applyFill="1" applyBorder="1" applyAlignment="1">
      <alignment shrinkToFit="1"/>
    </xf>
    <xf numFmtId="0" fontId="0" fillId="34" borderId="72" xfId="0" applyFill="1" applyBorder="1" applyAlignment="1">
      <alignment shrinkToFit="1"/>
    </xf>
    <xf numFmtId="0" fontId="0" fillId="5" borderId="29" xfId="0" applyFill="1" applyBorder="1" applyAlignment="1">
      <alignment shrinkToFit="1"/>
    </xf>
    <xf numFmtId="0" fontId="0" fillId="5" borderId="80" xfId="0" applyFill="1" applyBorder="1" applyAlignment="1">
      <alignment shrinkToFit="1"/>
    </xf>
    <xf numFmtId="0" fontId="0" fillId="41" borderId="31" xfId="0" applyFill="1" applyBorder="1" applyAlignment="1">
      <alignment shrinkToFit="1"/>
    </xf>
    <xf numFmtId="0" fontId="0" fillId="17" borderId="31" xfId="0" applyFill="1" applyBorder="1" applyAlignment="1">
      <alignment shrinkToFit="1"/>
    </xf>
    <xf numFmtId="49" fontId="19" fillId="42" borderId="50" xfId="0" applyNumberFormat="1" applyFont="1" applyFill="1" applyBorder="1" applyAlignment="1" applyProtection="1">
      <alignment horizontal="center" vertical="center"/>
      <protection hidden="1"/>
    </xf>
    <xf numFmtId="0" fontId="1" fillId="0" borderId="31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5" borderId="26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5" borderId="20" xfId="0" applyFill="1" applyBorder="1" applyAlignment="1">
      <alignment shrinkToFit="1"/>
    </xf>
    <xf numFmtId="0" fontId="0" fillId="5" borderId="63" xfId="0" applyFill="1" applyBorder="1" applyAlignment="1">
      <alignment shrinkToFit="1"/>
    </xf>
    <xf numFmtId="0" fontId="0" fillId="41" borderId="10" xfId="0" applyFill="1" applyBorder="1" applyAlignment="1">
      <alignment shrinkToFit="1"/>
    </xf>
    <xf numFmtId="0" fontId="1" fillId="34" borderId="38" xfId="0" applyFont="1" applyFill="1" applyBorder="1" applyAlignment="1">
      <alignment shrinkToFit="1"/>
    </xf>
    <xf numFmtId="0" fontId="1" fillId="0" borderId="10" xfId="0" applyFont="1" applyBorder="1" applyAlignment="1">
      <alignment shrinkToFit="1"/>
    </xf>
    <xf numFmtId="0" fontId="0" fillId="5" borderId="27" xfId="0" applyFill="1" applyBorder="1" applyAlignment="1">
      <alignment shrinkToFit="1"/>
    </xf>
    <xf numFmtId="0" fontId="0" fillId="5" borderId="47" xfId="0" applyFill="1" applyBorder="1" applyAlignment="1">
      <alignment shrinkToFit="1"/>
    </xf>
    <xf numFmtId="0" fontId="0" fillId="5" borderId="81" xfId="0" applyFill="1" applyBorder="1" applyAlignment="1">
      <alignment shrinkToFit="1"/>
    </xf>
    <xf numFmtId="0" fontId="0" fillId="41" borderId="48" xfId="0" applyFill="1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16" borderId="51" xfId="0" applyFill="1" applyBorder="1" applyAlignment="1">
      <alignment shrinkToFit="1"/>
    </xf>
    <xf numFmtId="0" fontId="0" fillId="13" borderId="31" xfId="0" applyFill="1" applyBorder="1" applyAlignment="1">
      <alignment shrinkToFit="1"/>
    </xf>
    <xf numFmtId="0" fontId="0" fillId="16" borderId="27" xfId="0" applyFill="1" applyBorder="1" applyAlignment="1">
      <alignment/>
    </xf>
    <xf numFmtId="0" fontId="0" fillId="16" borderId="59" xfId="0" applyFill="1" applyBorder="1" applyAlignment="1">
      <alignment shrinkToFit="1"/>
    </xf>
    <xf numFmtId="0" fontId="0" fillId="13" borderId="59" xfId="0" applyFill="1" applyBorder="1" applyAlignment="1">
      <alignment shrinkToFit="1"/>
    </xf>
    <xf numFmtId="0" fontId="0" fillId="10" borderId="28" xfId="0" applyFill="1" applyBorder="1" applyAlignment="1">
      <alignment/>
    </xf>
    <xf numFmtId="0" fontId="0" fillId="33" borderId="51" xfId="0" applyFill="1" applyBorder="1" applyAlignment="1">
      <alignment shrinkToFit="1"/>
    </xf>
    <xf numFmtId="0" fontId="0" fillId="33" borderId="31" xfId="0" applyFill="1" applyBorder="1" applyAlignment="1">
      <alignment shrinkToFit="1"/>
    </xf>
    <xf numFmtId="0" fontId="0" fillId="33" borderId="28" xfId="0" applyFill="1" applyBorder="1" applyAlignment="1">
      <alignment horizontal="center" shrinkToFit="1"/>
    </xf>
    <xf numFmtId="0" fontId="0" fillId="10" borderId="27" xfId="0" applyFill="1" applyBorder="1" applyAlignment="1">
      <alignment/>
    </xf>
    <xf numFmtId="0" fontId="0" fillId="10" borderId="59" xfId="0" applyFill="1" applyBorder="1" applyAlignment="1">
      <alignment shrinkToFit="1"/>
    </xf>
    <xf numFmtId="0" fontId="0" fillId="33" borderId="59" xfId="0" applyFill="1" applyBorder="1" applyAlignment="1">
      <alignment shrinkToFit="1"/>
    </xf>
    <xf numFmtId="0" fontId="0" fillId="33" borderId="25" xfId="0" applyFill="1" applyBorder="1" applyAlignment="1">
      <alignment horizontal="center" shrinkToFit="1"/>
    </xf>
    <xf numFmtId="0" fontId="0" fillId="5" borderId="10" xfId="0" applyFill="1" applyBorder="1" applyAlignment="1">
      <alignment shrinkToFit="1"/>
    </xf>
    <xf numFmtId="0" fontId="0" fillId="33" borderId="26" xfId="0" applyFill="1" applyBorder="1" applyAlignment="1">
      <alignment shrinkToFit="1"/>
    </xf>
    <xf numFmtId="0" fontId="0" fillId="0" borderId="12" xfId="0" applyBorder="1" applyAlignment="1">
      <alignment/>
    </xf>
    <xf numFmtId="0" fontId="0" fillId="37" borderId="10" xfId="0" applyFill="1" applyBorder="1" applyAlignment="1">
      <alignment shrinkToFi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9" fillId="34" borderId="39" xfId="0" applyFont="1" applyFill="1" applyBorder="1" applyAlignment="1">
      <alignment shrinkToFit="1"/>
    </xf>
    <xf numFmtId="0" fontId="0" fillId="37" borderId="26" xfId="0" applyFill="1" applyBorder="1" applyAlignment="1">
      <alignment shrinkToFit="1"/>
    </xf>
    <xf numFmtId="0" fontId="5" fillId="0" borderId="11" xfId="0" applyFont="1" applyBorder="1" applyAlignment="1">
      <alignment vertical="top" wrapText="1"/>
    </xf>
    <xf numFmtId="0" fontId="1" fillId="0" borderId="38" xfId="0" applyFont="1" applyBorder="1" applyAlignment="1">
      <alignment shrinkToFit="1"/>
    </xf>
    <xf numFmtId="0" fontId="5" fillId="0" borderId="12" xfId="0" applyFont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0" fillId="37" borderId="39" xfId="0" applyFill="1" applyBorder="1" applyAlignment="1">
      <alignment shrinkToFit="1"/>
    </xf>
    <xf numFmtId="0" fontId="5" fillId="0" borderId="45" xfId="0" applyFont="1" applyBorder="1" applyAlignment="1">
      <alignment horizontal="left" vertical="top" wrapText="1"/>
    </xf>
    <xf numFmtId="0" fontId="0" fillId="0" borderId="39" xfId="0" applyFill="1" applyBorder="1" applyAlignment="1">
      <alignment shrinkToFit="1"/>
    </xf>
    <xf numFmtId="0" fontId="0" fillId="0" borderId="38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0" fontId="0" fillId="0" borderId="49" xfId="0" applyFill="1" applyBorder="1" applyAlignment="1">
      <alignment shrinkToFit="1"/>
    </xf>
    <xf numFmtId="0" fontId="0" fillId="0" borderId="45" xfId="0" applyFill="1" applyBorder="1" applyAlignment="1">
      <alignment shrinkToFit="1"/>
    </xf>
    <xf numFmtId="0" fontId="0" fillId="37" borderId="51" xfId="0" applyFill="1" applyBorder="1" applyAlignment="1">
      <alignment shrinkToFit="1"/>
    </xf>
    <xf numFmtId="0" fontId="14" fillId="0" borderId="52" xfId="0" applyFont="1" applyBorder="1" applyAlignment="1">
      <alignment vertical="top" wrapText="1"/>
    </xf>
    <xf numFmtId="0" fontId="11" fillId="34" borderId="37" xfId="0" applyFont="1" applyFill="1" applyBorder="1" applyAlignment="1">
      <alignment shrinkToFit="1"/>
    </xf>
    <xf numFmtId="0" fontId="0" fillId="33" borderId="29" xfId="0" applyFill="1" applyBorder="1" applyAlignment="1">
      <alignment shrinkToFit="1"/>
    </xf>
    <xf numFmtId="0" fontId="9" fillId="41" borderId="31" xfId="0" applyFont="1" applyFill="1" applyBorder="1" applyAlignment="1">
      <alignment shrinkToFit="1"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0" fillId="5" borderId="11" xfId="0" applyFill="1" applyBorder="1" applyAlignment="1">
      <alignment shrinkToFit="1"/>
    </xf>
    <xf numFmtId="0" fontId="0" fillId="33" borderId="44" xfId="0" applyFill="1" applyBorder="1" applyAlignment="1">
      <alignment shrinkToFit="1"/>
    </xf>
    <xf numFmtId="0" fontId="0" fillId="37" borderId="43" xfId="0" applyFill="1" applyBorder="1" applyAlignment="1">
      <alignment shrinkToFit="1"/>
    </xf>
    <xf numFmtId="0" fontId="0" fillId="5" borderId="82" xfId="0" applyFill="1" applyBorder="1" applyAlignment="1">
      <alignment shrinkToFit="1"/>
    </xf>
    <xf numFmtId="0" fontId="5" fillId="0" borderId="26" xfId="0" applyFont="1" applyBorder="1" applyAlignment="1">
      <alignment horizontal="left" vertical="top"/>
    </xf>
    <xf numFmtId="0" fontId="0" fillId="34" borderId="11" xfId="0" applyFill="1" applyBorder="1" applyAlignment="1">
      <alignment/>
    </xf>
    <xf numFmtId="0" fontId="0" fillId="34" borderId="21" xfId="0" applyFill="1" applyBorder="1" applyAlignment="1">
      <alignment horizontal="center" shrinkToFit="1"/>
    </xf>
    <xf numFmtId="0" fontId="0" fillId="34" borderId="44" xfId="0" applyFill="1" applyBorder="1" applyAlignment="1">
      <alignment horizontal="center" shrinkToFit="1"/>
    </xf>
    <xf numFmtId="0" fontId="0" fillId="34" borderId="44" xfId="0" applyFill="1" applyBorder="1" applyAlignment="1">
      <alignment shrinkToFit="1"/>
    </xf>
    <xf numFmtId="0" fontId="0" fillId="33" borderId="44" xfId="0" applyFill="1" applyBorder="1" applyAlignment="1">
      <alignment horizontal="center" shrinkToFit="1"/>
    </xf>
    <xf numFmtId="0" fontId="0" fillId="5" borderId="11" xfId="0" applyFill="1" applyBorder="1" applyAlignment="1">
      <alignment horizontal="center" shrinkToFit="1"/>
    </xf>
    <xf numFmtId="0" fontId="0" fillId="38" borderId="10" xfId="0" applyFill="1" applyBorder="1" applyAlignment="1">
      <alignment horizontal="center" shrinkToFit="1"/>
    </xf>
    <xf numFmtId="0" fontId="0" fillId="38" borderId="44" xfId="0" applyFill="1" applyBorder="1" applyAlignment="1">
      <alignment horizontal="center" shrinkToFit="1"/>
    </xf>
    <xf numFmtId="0" fontId="0" fillId="38" borderId="48" xfId="0" applyFill="1" applyBorder="1" applyAlignment="1">
      <alignment horizontal="center" shrinkToFit="1"/>
    </xf>
    <xf numFmtId="0" fontId="0" fillId="38" borderId="49" xfId="0" applyFill="1" applyBorder="1" applyAlignment="1">
      <alignment horizontal="center" shrinkToFit="1"/>
    </xf>
    <xf numFmtId="0" fontId="0" fillId="38" borderId="43" xfId="0" applyFill="1" applyBorder="1" applyAlignment="1">
      <alignment horizontal="center" shrinkToFit="1"/>
    </xf>
    <xf numFmtId="0" fontId="0" fillId="38" borderId="82" xfId="0" applyFill="1" applyBorder="1" applyAlignment="1">
      <alignment horizontal="center" shrinkToFit="1"/>
    </xf>
    <xf numFmtId="0" fontId="9" fillId="38" borderId="44" xfId="0" applyFont="1" applyFill="1" applyBorder="1" applyAlignment="1">
      <alignment horizontal="center" shrinkToFit="1"/>
    </xf>
    <xf numFmtId="0" fontId="9" fillId="11" borderId="48" xfId="0" applyFont="1" applyFill="1" applyBorder="1" applyAlignment="1">
      <alignment horizontal="center" shrinkToFit="1"/>
    </xf>
    <xf numFmtId="0" fontId="9" fillId="11" borderId="48" xfId="0" applyFont="1" applyFill="1" applyBorder="1" applyAlignment="1">
      <alignment shrinkToFit="1"/>
    </xf>
    <xf numFmtId="0" fontId="9" fillId="41" borderId="48" xfId="0" applyFont="1" applyFill="1" applyBorder="1" applyAlignment="1">
      <alignment horizontal="center" shrinkToFit="1"/>
    </xf>
    <xf numFmtId="0" fontId="9" fillId="17" borderId="31" xfId="0" applyFont="1" applyFill="1" applyBorder="1" applyAlignment="1">
      <alignment shrinkToFit="1"/>
    </xf>
    <xf numFmtId="0" fontId="0" fillId="0" borderId="11" xfId="0" applyBorder="1" applyAlignment="1">
      <alignment horizontal="left"/>
    </xf>
    <xf numFmtId="0" fontId="0" fillId="34" borderId="45" xfId="0" applyFill="1" applyBorder="1" applyAlignment="1">
      <alignment horizontal="center" shrinkToFit="1"/>
    </xf>
    <xf numFmtId="0" fontId="0" fillId="5" borderId="27" xfId="0" applyFill="1" applyBorder="1" applyAlignment="1">
      <alignment horizontal="center" shrinkToFit="1"/>
    </xf>
    <xf numFmtId="0" fontId="0" fillId="34" borderId="45" xfId="0" applyFill="1" applyBorder="1" applyAlignment="1">
      <alignment shrinkToFit="1"/>
    </xf>
    <xf numFmtId="0" fontId="0" fillId="34" borderId="10" xfId="0" applyFill="1" applyBorder="1" applyAlignment="1">
      <alignment horizontal="center" shrinkToFit="1"/>
    </xf>
    <xf numFmtId="0" fontId="0" fillId="34" borderId="48" xfId="0" applyFill="1" applyBorder="1" applyAlignment="1">
      <alignment horizontal="center" shrinkToFit="1"/>
    </xf>
    <xf numFmtId="0" fontId="0" fillId="34" borderId="49" xfId="0" applyFill="1" applyBorder="1" applyAlignment="1">
      <alignment horizontal="center" shrinkToFit="1"/>
    </xf>
    <xf numFmtId="0" fontId="0" fillId="5" borderId="47" xfId="0" applyFill="1" applyBorder="1" applyAlignment="1">
      <alignment horizontal="center" shrinkToFit="1"/>
    </xf>
    <xf numFmtId="0" fontId="0" fillId="5" borderId="81" xfId="0" applyFill="1" applyBorder="1" applyAlignment="1">
      <alignment horizontal="center" shrinkToFit="1"/>
    </xf>
    <xf numFmtId="0" fontId="0" fillId="11" borderId="48" xfId="0" applyFill="1" applyBorder="1" applyAlignment="1">
      <alignment horizontal="center" shrinkToFit="1"/>
    </xf>
    <xf numFmtId="0" fontId="0" fillId="41" borderId="48" xfId="0" applyFill="1" applyBorder="1" applyAlignment="1">
      <alignment horizontal="center" shrinkToFit="1"/>
    </xf>
    <xf numFmtId="0" fontId="1" fillId="0" borderId="48" xfId="0" applyFont="1" applyBorder="1" applyAlignment="1">
      <alignment shrinkToFit="1"/>
    </xf>
    <xf numFmtId="0" fontId="4" fillId="10" borderId="52" xfId="0" applyFont="1" applyFill="1" applyBorder="1" applyAlignment="1">
      <alignment vertical="top"/>
    </xf>
    <xf numFmtId="0" fontId="4" fillId="10" borderId="25" xfId="0" applyFont="1" applyFill="1" applyBorder="1" applyAlignment="1">
      <alignment vertical="top"/>
    </xf>
    <xf numFmtId="0" fontId="0" fillId="0" borderId="23" xfId="0" applyBorder="1" applyAlignment="1">
      <alignment/>
    </xf>
    <xf numFmtId="0" fontId="1" fillId="0" borderId="72" xfId="0" applyFont="1" applyBorder="1" applyAlignment="1">
      <alignment shrinkToFit="1"/>
    </xf>
    <xf numFmtId="0" fontId="0" fillId="37" borderId="20" xfId="0" applyFill="1" applyBorder="1" applyAlignment="1">
      <alignment shrinkToFit="1"/>
    </xf>
    <xf numFmtId="0" fontId="14" fillId="0" borderId="11" xfId="0" applyFont="1" applyBorder="1" applyAlignment="1">
      <alignment horizontal="left" vertical="top" wrapText="1"/>
    </xf>
    <xf numFmtId="0" fontId="0" fillId="43" borderId="10" xfId="0" applyFill="1" applyBorder="1" applyAlignment="1">
      <alignment shrinkToFit="1"/>
    </xf>
    <xf numFmtId="0" fontId="0" fillId="33" borderId="63" xfId="0" applyFill="1" applyBorder="1" applyAlignment="1">
      <alignment shrinkToFit="1"/>
    </xf>
    <xf numFmtId="49" fontId="19" fillId="33" borderId="50" xfId="0" applyNumberFormat="1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>
      <alignment horizontal="center" shrinkToFit="1"/>
    </xf>
    <xf numFmtId="0" fontId="14" fillId="0" borderId="27" xfId="0" applyFont="1" applyBorder="1" applyAlignment="1">
      <alignment horizontal="left" vertical="top" wrapText="1"/>
    </xf>
    <xf numFmtId="0" fontId="5" fillId="0" borderId="83" xfId="0" applyFont="1" applyBorder="1" applyAlignment="1">
      <alignment horizontal="left" vertical="top" wrapText="1"/>
    </xf>
    <xf numFmtId="0" fontId="0" fillId="34" borderId="27" xfId="0" applyFill="1" applyBorder="1" applyAlignment="1">
      <alignment horizontal="left"/>
    </xf>
    <xf numFmtId="0" fontId="0" fillId="34" borderId="59" xfId="0" applyFill="1" applyBorder="1" applyAlignment="1">
      <alignment shrinkToFit="1"/>
    </xf>
    <xf numFmtId="0" fontId="0" fillId="34" borderId="57" xfId="0" applyFill="1" applyBorder="1" applyAlignment="1">
      <alignment shrinkToFit="1"/>
    </xf>
    <xf numFmtId="0" fontId="0" fillId="34" borderId="58" xfId="0" applyFill="1" applyBorder="1" applyAlignment="1">
      <alignment shrinkToFit="1"/>
    </xf>
    <xf numFmtId="0" fontId="0" fillId="34" borderId="83" xfId="0" applyFill="1" applyBorder="1" applyAlignment="1">
      <alignment shrinkToFit="1"/>
    </xf>
    <xf numFmtId="0" fontId="0" fillId="33" borderId="57" xfId="0" applyFill="1" applyBorder="1" applyAlignment="1">
      <alignment shrinkToFit="1"/>
    </xf>
    <xf numFmtId="0" fontId="0" fillId="33" borderId="58" xfId="0" applyFill="1" applyBorder="1" applyAlignment="1">
      <alignment shrinkToFit="1"/>
    </xf>
    <xf numFmtId="0" fontId="0" fillId="33" borderId="47" xfId="0" applyFill="1" applyBorder="1" applyAlignment="1">
      <alignment shrinkToFit="1"/>
    </xf>
    <xf numFmtId="0" fontId="0" fillId="33" borderId="81" xfId="0" applyFill="1" applyBorder="1" applyAlignment="1">
      <alignment shrinkToFit="1"/>
    </xf>
    <xf numFmtId="0" fontId="1" fillId="33" borderId="81" xfId="0" applyFont="1" applyFill="1" applyBorder="1" applyAlignment="1">
      <alignment shrinkToFit="1"/>
    </xf>
    <xf numFmtId="0" fontId="14" fillId="0" borderId="16" xfId="0" applyFont="1" applyBorder="1" applyAlignment="1">
      <alignment horizontal="left" vertical="top"/>
    </xf>
    <xf numFmtId="0" fontId="0" fillId="34" borderId="16" xfId="0" applyFill="1" applyBorder="1" applyAlignment="1">
      <alignment horizontal="left"/>
    </xf>
    <xf numFmtId="0" fontId="0" fillId="34" borderId="60" xfId="0" applyFill="1" applyBorder="1" applyAlignment="1">
      <alignment shrinkToFit="1"/>
    </xf>
    <xf numFmtId="0" fontId="0" fillId="34" borderId="61" xfId="0" applyFill="1" applyBorder="1" applyAlignment="1">
      <alignment shrinkToFit="1"/>
    </xf>
    <xf numFmtId="0" fontId="0" fillId="33" borderId="60" xfId="0" applyFill="1" applyBorder="1" applyAlignment="1">
      <alignment shrinkToFit="1"/>
    </xf>
    <xf numFmtId="0" fontId="0" fillId="33" borderId="61" xfId="0" applyFill="1" applyBorder="1" applyAlignment="1">
      <alignment shrinkToFit="1"/>
    </xf>
    <xf numFmtId="0" fontId="1" fillId="0" borderId="19" xfId="0" applyFont="1" applyBorder="1" applyAlignment="1">
      <alignment shrinkToFit="1"/>
    </xf>
    <xf numFmtId="0" fontId="0" fillId="0" borderId="53" xfId="0" applyBorder="1" applyAlignment="1">
      <alignment shrinkToFit="1"/>
    </xf>
    <xf numFmtId="0" fontId="0" fillId="43" borderId="53" xfId="0" applyFill="1" applyBorder="1" applyAlignment="1">
      <alignment shrinkToFit="1"/>
    </xf>
    <xf numFmtId="0" fontId="1" fillId="0" borderId="53" xfId="0" applyFont="1" applyBorder="1" applyAlignment="1">
      <alignment shrinkToFit="1"/>
    </xf>
    <xf numFmtId="0" fontId="0" fillId="0" borderId="75" xfId="0" applyBorder="1" applyAlignment="1">
      <alignment/>
    </xf>
    <xf numFmtId="0" fontId="0" fillId="0" borderId="54" xfId="0" applyBorder="1" applyAlignment="1">
      <alignment shrinkToFit="1"/>
    </xf>
    <xf numFmtId="0" fontId="1" fillId="0" borderId="54" xfId="0" applyFont="1" applyBorder="1" applyAlignment="1">
      <alignment shrinkToFit="1"/>
    </xf>
    <xf numFmtId="0" fontId="0" fillId="0" borderId="76" xfId="0" applyBorder="1" applyAlignment="1">
      <alignment/>
    </xf>
    <xf numFmtId="0" fontId="2" fillId="0" borderId="19" xfId="0" applyFont="1" applyBorder="1" applyAlignment="1">
      <alignment horizontal="left" textRotation="90"/>
    </xf>
    <xf numFmtId="16" fontId="2" fillId="0" borderId="18" xfId="0" applyNumberFormat="1" applyFont="1" applyBorder="1" applyAlignment="1">
      <alignment textRotation="90"/>
    </xf>
    <xf numFmtId="0" fontId="1" fillId="0" borderId="23" xfId="0" applyFont="1" applyBorder="1" applyAlignment="1">
      <alignment horizontal="center" textRotation="90" wrapText="1"/>
    </xf>
    <xf numFmtId="0" fontId="1" fillId="40" borderId="23" xfId="0" applyFont="1" applyFill="1" applyBorder="1" applyAlignment="1">
      <alignment horizontal="center" vertical="center" shrinkToFit="1"/>
    </xf>
    <xf numFmtId="0" fontId="0" fillId="40" borderId="73" xfId="0" applyFill="1" applyBorder="1" applyAlignment="1">
      <alignment horizontal="center" vertical="center" shrinkToFit="1"/>
    </xf>
    <xf numFmtId="0" fontId="3" fillId="0" borderId="33" xfId="0" applyFont="1" applyBorder="1" applyAlignment="1">
      <alignment/>
    </xf>
    <xf numFmtId="0" fontId="1" fillId="34" borderId="10" xfId="0" applyFont="1" applyFill="1" applyBorder="1" applyAlignment="1">
      <alignment horizontal="center" vertical="center" shrinkToFit="1"/>
    </xf>
    <xf numFmtId="0" fontId="1" fillId="40" borderId="10" xfId="0" applyFont="1" applyFill="1" applyBorder="1" applyAlignment="1">
      <alignment horizontal="center" vertical="center" shrinkToFit="1"/>
    </xf>
    <xf numFmtId="0" fontId="0" fillId="40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 vertical="center" shrinkToFit="1" readingOrder="1"/>
    </xf>
    <xf numFmtId="0" fontId="0" fillId="0" borderId="48" xfId="0" applyFill="1" applyBorder="1" applyAlignment="1">
      <alignment/>
    </xf>
    <xf numFmtId="0" fontId="1" fillId="0" borderId="48" xfId="0" applyFont="1" applyBorder="1" applyAlignment="1">
      <alignment horizontal="center" vertical="center" shrinkToFit="1"/>
    </xf>
    <xf numFmtId="0" fontId="1" fillId="40" borderId="48" xfId="0" applyFont="1" applyFill="1" applyBorder="1" applyAlignment="1">
      <alignment horizontal="center" vertical="center" shrinkToFit="1"/>
    </xf>
    <xf numFmtId="0" fontId="0" fillId="40" borderId="48" xfId="0" applyFill="1" applyBorder="1" applyAlignment="1">
      <alignment horizontal="center" vertical="center" shrinkToFit="1"/>
    </xf>
    <xf numFmtId="0" fontId="0" fillId="40" borderId="48" xfId="0" applyFill="1" applyBorder="1" applyAlignment="1">
      <alignment/>
    </xf>
    <xf numFmtId="0" fontId="0" fillId="40" borderId="48" xfId="0" applyFill="1" applyBorder="1" applyAlignment="1">
      <alignment horizontal="center" vertical="center" shrinkToFit="1" readingOrder="1"/>
    </xf>
    <xf numFmtId="0" fontId="0" fillId="0" borderId="54" xfId="0" applyBorder="1" applyAlignment="1">
      <alignment horizontal="center" vertical="center" shrinkToFit="1"/>
    </xf>
    <xf numFmtId="0" fontId="1" fillId="40" borderId="31" xfId="0" applyFont="1" applyFill="1" applyBorder="1" applyAlignment="1">
      <alignment horizontal="center" vertical="center" shrinkToFit="1"/>
    </xf>
    <xf numFmtId="0" fontId="0" fillId="40" borderId="31" xfId="0" applyFill="1" applyBorder="1" applyAlignment="1">
      <alignment/>
    </xf>
    <xf numFmtId="0" fontId="0" fillId="40" borderId="31" xfId="0" applyFill="1" applyBorder="1" applyAlignment="1">
      <alignment horizontal="center" vertical="center" shrinkToFit="1" readingOrder="1"/>
    </xf>
    <xf numFmtId="0" fontId="1" fillId="40" borderId="17" xfId="0" applyFont="1" applyFill="1" applyBorder="1" applyAlignment="1">
      <alignment horizontal="center" vertical="center" shrinkToFit="1"/>
    </xf>
    <xf numFmtId="0" fontId="0" fillId="40" borderId="17" xfId="0" applyFill="1" applyBorder="1" applyAlignment="1">
      <alignment horizontal="center" vertical="center" shrinkToFit="1"/>
    </xf>
    <xf numFmtId="0" fontId="0" fillId="40" borderId="17" xfId="0" applyFill="1" applyBorder="1" applyAlignment="1">
      <alignment/>
    </xf>
    <xf numFmtId="0" fontId="0" fillId="40" borderId="17" xfId="0" applyFill="1" applyBorder="1" applyAlignment="1">
      <alignment horizontal="center" vertical="center" shrinkToFit="1" readingOrder="1"/>
    </xf>
    <xf numFmtId="0" fontId="0" fillId="0" borderId="18" xfId="0" applyFont="1" applyBorder="1" applyAlignment="1">
      <alignment horizontal="center" vertical="center" shrinkToFit="1"/>
    </xf>
    <xf numFmtId="0" fontId="2" fillId="10" borderId="15" xfId="0" applyFont="1" applyFill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0" fillId="10" borderId="50" xfId="0" applyFill="1" applyBorder="1" applyAlignment="1">
      <alignment/>
    </xf>
    <xf numFmtId="0" fontId="0" fillId="10" borderId="50" xfId="0" applyFill="1" applyBorder="1" applyAlignment="1">
      <alignment horizontal="center" vertical="center" shrinkToFit="1"/>
    </xf>
    <xf numFmtId="0" fontId="1" fillId="10" borderId="50" xfId="0" applyFont="1" applyFill="1" applyBorder="1" applyAlignment="1">
      <alignment horizontal="center" vertical="center" shrinkToFit="1"/>
    </xf>
    <xf numFmtId="0" fontId="0" fillId="10" borderId="50" xfId="0" applyFill="1" applyBorder="1" applyAlignment="1">
      <alignment/>
    </xf>
    <xf numFmtId="0" fontId="0" fillId="10" borderId="50" xfId="0" applyFill="1" applyBorder="1" applyAlignment="1">
      <alignment horizontal="center" vertical="center" shrinkToFit="1" readingOrder="1"/>
    </xf>
    <xf numFmtId="0" fontId="0" fillId="10" borderId="57" xfId="0" applyFill="1" applyBorder="1" applyAlignment="1">
      <alignment/>
    </xf>
    <xf numFmtId="0" fontId="0" fillId="10" borderId="57" xfId="0" applyFill="1" applyBorder="1" applyAlignment="1">
      <alignment horizontal="center" vertical="center" shrinkToFit="1"/>
    </xf>
    <xf numFmtId="0" fontId="1" fillId="10" borderId="57" xfId="0" applyFont="1" applyFill="1" applyBorder="1" applyAlignment="1">
      <alignment horizontal="center" vertical="center" shrinkToFit="1"/>
    </xf>
    <xf numFmtId="0" fontId="0" fillId="10" borderId="57" xfId="0" applyFill="1" applyBorder="1" applyAlignment="1">
      <alignment/>
    </xf>
    <xf numFmtId="0" fontId="0" fillId="10" borderId="57" xfId="0" applyFill="1" applyBorder="1" applyAlignment="1">
      <alignment horizontal="center" vertical="center" shrinkToFit="1" readingOrder="1"/>
    </xf>
    <xf numFmtId="0" fontId="0" fillId="33" borderId="44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1" fillId="34" borderId="16" xfId="0" applyFont="1" applyFill="1" applyBorder="1" applyAlignment="1">
      <alignment horizontal="center" vertical="center" shrinkToFit="1"/>
    </xf>
    <xf numFmtId="0" fontId="0" fillId="39" borderId="29" xfId="0" applyFont="1" applyFill="1" applyBorder="1" applyAlignment="1">
      <alignment horizontal="center" vertical="center" shrinkToFit="1"/>
    </xf>
    <xf numFmtId="0" fontId="1" fillId="34" borderId="28" xfId="0" applyFont="1" applyFill="1" applyBorder="1" applyAlignment="1">
      <alignment horizontal="center" vertical="center" shrinkToFit="1"/>
    </xf>
    <xf numFmtId="0" fontId="1" fillId="34" borderId="25" xfId="0" applyFont="1" applyFill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textRotation="90" shrinkToFit="1"/>
    </xf>
    <xf numFmtId="0" fontId="2" fillId="35" borderId="65" xfId="0" applyFont="1" applyFill="1" applyBorder="1" applyAlignment="1">
      <alignment horizontal="center" vertical="center" shrinkToFit="1"/>
    </xf>
    <xf numFmtId="0" fontId="2" fillId="35" borderId="70" xfId="0" applyFont="1" applyFill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35" borderId="71" xfId="0" applyFont="1" applyFill="1" applyBorder="1" applyAlignment="1">
      <alignment horizontal="center" vertical="center" shrinkToFit="1"/>
    </xf>
    <xf numFmtId="0" fontId="2" fillId="35" borderId="78" xfId="0" applyFont="1" applyFill="1" applyBorder="1" applyAlignment="1">
      <alignment horizontal="center" vertical="center" shrinkToFit="1"/>
    </xf>
    <xf numFmtId="0" fontId="0" fillId="39" borderId="50" xfId="0" applyFill="1" applyBorder="1" applyAlignment="1">
      <alignment horizontal="center" vertical="center" shrinkToFit="1"/>
    </xf>
    <xf numFmtId="0" fontId="0" fillId="39" borderId="80" xfId="0" applyFill="1" applyBorder="1" applyAlignment="1">
      <alignment horizontal="center" vertical="center" shrinkToFit="1"/>
    </xf>
    <xf numFmtId="0" fontId="0" fillId="39" borderId="81" xfId="0" applyFill="1" applyBorder="1" applyAlignment="1">
      <alignment horizontal="center" vertical="center" shrinkToFit="1"/>
    </xf>
    <xf numFmtId="0" fontId="1" fillId="40" borderId="46" xfId="0" applyFont="1" applyFill="1" applyBorder="1" applyAlignment="1">
      <alignment horizontal="center" vertical="center" shrinkToFit="1"/>
    </xf>
    <xf numFmtId="0" fontId="0" fillId="40" borderId="80" xfId="0" applyFill="1" applyBorder="1" applyAlignment="1">
      <alignment horizontal="center" vertical="center" shrinkToFit="1"/>
    </xf>
    <xf numFmtId="0" fontId="0" fillId="40" borderId="29" xfId="0" applyFill="1" applyBorder="1" applyAlignment="1">
      <alignment/>
    </xf>
    <xf numFmtId="0" fontId="0" fillId="40" borderId="80" xfId="0" applyFill="1" applyBorder="1" applyAlignment="1">
      <alignment horizontal="center" vertical="center" shrinkToFit="1" readingOrder="1"/>
    </xf>
    <xf numFmtId="0" fontId="0" fillId="40" borderId="51" xfId="0" applyFill="1" applyBorder="1" applyAlignment="1">
      <alignment horizontal="center" vertical="center" shrinkToFit="1"/>
    </xf>
    <xf numFmtId="0" fontId="0" fillId="40" borderId="50" xfId="0" applyFill="1" applyBorder="1" applyAlignment="1">
      <alignment horizontal="center" vertical="center" shrinkToFit="1"/>
    </xf>
    <xf numFmtId="0" fontId="0" fillId="39" borderId="80" xfId="0" applyFont="1" applyFill="1" applyBorder="1" applyAlignment="1">
      <alignment horizontal="center" vertical="center" shrinkToFit="1"/>
    </xf>
    <xf numFmtId="0" fontId="0" fillId="40" borderId="33" xfId="0" applyFill="1" applyBorder="1" applyAlignment="1">
      <alignment/>
    </xf>
    <xf numFmtId="0" fontId="0" fillId="40" borderId="76" xfId="0" applyFill="1" applyBorder="1" applyAlignment="1">
      <alignment horizontal="center" vertical="center" shrinkToFit="1" readingOrder="1"/>
    </xf>
    <xf numFmtId="0" fontId="0" fillId="40" borderId="53" xfId="0" applyFill="1" applyBorder="1" applyAlignment="1">
      <alignment horizontal="center" vertical="center" shrinkToFit="1"/>
    </xf>
    <xf numFmtId="0" fontId="0" fillId="40" borderId="54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60" xfId="0" applyFill="1" applyBorder="1" applyAlignment="1">
      <alignment horizontal="center" vertical="center" shrinkToFit="1"/>
    </xf>
    <xf numFmtId="0" fontId="0" fillId="34" borderId="61" xfId="0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left" textRotation="90"/>
    </xf>
    <xf numFmtId="0" fontId="12" fillId="0" borderId="48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48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6" fillId="10" borderId="78" xfId="0" applyFont="1" applyFill="1" applyBorder="1" applyAlignment="1">
      <alignment horizontal="left" vertical="top"/>
    </xf>
    <xf numFmtId="0" fontId="16" fillId="10" borderId="54" xfId="0" applyFont="1" applyFill="1" applyBorder="1" applyAlignment="1">
      <alignment horizontal="left" vertical="top"/>
    </xf>
    <xf numFmtId="0" fontId="12" fillId="10" borderId="65" xfId="0" applyFont="1" applyFill="1" applyBorder="1" applyAlignment="1">
      <alignment horizontal="center"/>
    </xf>
    <xf numFmtId="0" fontId="12" fillId="10" borderId="33" xfId="0" applyFont="1" applyFill="1" applyBorder="1" applyAlignment="1">
      <alignment horizontal="center"/>
    </xf>
    <xf numFmtId="0" fontId="12" fillId="0" borderId="61" xfId="0" applyFont="1" applyBorder="1" applyAlignment="1">
      <alignment horizontal="left" vertical="top"/>
    </xf>
    <xf numFmtId="0" fontId="12" fillId="0" borderId="54" xfId="0" applyFont="1" applyBorder="1" applyAlignment="1">
      <alignment horizontal="left" vertical="top"/>
    </xf>
    <xf numFmtId="0" fontId="18" fillId="0" borderId="7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75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2" fillId="0" borderId="5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vertical="top"/>
    </xf>
    <xf numFmtId="0" fontId="2" fillId="0" borderId="69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9" fontId="20" fillId="33" borderId="32" xfId="55" applyFont="1" applyFill="1" applyBorder="1" applyAlignment="1" applyProtection="1">
      <alignment horizontal="left" vertical="top" wrapText="1"/>
      <protection/>
    </xf>
    <xf numFmtId="9" fontId="20" fillId="33" borderId="35" xfId="55" applyFont="1" applyFill="1" applyBorder="1" applyAlignment="1" applyProtection="1">
      <alignment horizontal="left" vertical="top" wrapText="1"/>
      <protection/>
    </xf>
    <xf numFmtId="9" fontId="20" fillId="33" borderId="43" xfId="55" applyFont="1" applyFill="1" applyBorder="1" applyAlignment="1" applyProtection="1">
      <alignment horizontal="left" vertical="top" wrapText="1"/>
      <protection/>
    </xf>
    <xf numFmtId="0" fontId="20" fillId="33" borderId="43" xfId="0" applyNumberFormat="1" applyFont="1" applyFill="1" applyBorder="1" applyAlignment="1" applyProtection="1">
      <alignment horizontal="left" vertical="top" wrapText="1"/>
      <protection/>
    </xf>
    <xf numFmtId="0" fontId="20" fillId="33" borderId="3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5" fillId="0" borderId="5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12" fillId="0" borderId="5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75" xfId="0" applyFont="1" applyBorder="1" applyAlignment="1">
      <alignment horizontal="center" textRotation="90"/>
    </xf>
    <xf numFmtId="0" fontId="4" fillId="16" borderId="52" xfId="0" applyFont="1" applyFill="1" applyBorder="1" applyAlignment="1">
      <alignment horizontal="left" vertical="top"/>
    </xf>
    <xf numFmtId="0" fontId="4" fillId="16" borderId="25" xfId="0" applyFont="1" applyFill="1" applyBorder="1" applyAlignment="1">
      <alignment horizontal="left" vertical="top"/>
    </xf>
    <xf numFmtId="0" fontId="4" fillId="16" borderId="52" xfId="0" applyFont="1" applyFill="1" applyBorder="1" applyAlignment="1">
      <alignment horizontal="left" vertical="top" wrapText="1"/>
    </xf>
    <xf numFmtId="0" fontId="4" fillId="16" borderId="25" xfId="0" applyFont="1" applyFill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45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18" borderId="52" xfId="0" applyFont="1" applyFill="1" applyBorder="1" applyAlignment="1">
      <alignment horizontal="left" vertical="top"/>
    </xf>
    <xf numFmtId="0" fontId="5" fillId="18" borderId="25" xfId="0" applyFont="1" applyFill="1" applyBorder="1" applyAlignment="1">
      <alignment horizontal="left" vertical="top"/>
    </xf>
    <xf numFmtId="0" fontId="10" fillId="16" borderId="52" xfId="0" applyFont="1" applyFill="1" applyBorder="1" applyAlignment="1">
      <alignment horizontal="left" vertical="top"/>
    </xf>
    <xf numFmtId="0" fontId="10" fillId="16" borderId="25" xfId="0" applyFont="1" applyFill="1" applyBorder="1" applyAlignment="1">
      <alignment horizontal="left" vertical="top"/>
    </xf>
    <xf numFmtId="0" fontId="10" fillId="16" borderId="52" xfId="0" applyFont="1" applyFill="1" applyBorder="1" applyAlignment="1">
      <alignment horizontal="left" vertical="top" wrapText="1"/>
    </xf>
    <xf numFmtId="0" fontId="10" fillId="16" borderId="25" xfId="0" applyFont="1" applyFill="1" applyBorder="1" applyAlignment="1">
      <alignment horizontal="left" vertical="top" wrapText="1"/>
    </xf>
    <xf numFmtId="0" fontId="4" fillId="6" borderId="52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4" fillId="18" borderId="52" xfId="0" applyFont="1" applyFill="1" applyBorder="1" applyAlignment="1">
      <alignment horizontal="left" vertical="top"/>
    </xf>
    <xf numFmtId="0" fontId="4" fillId="18" borderId="25" xfId="0" applyFont="1" applyFill="1" applyBorder="1" applyAlignment="1">
      <alignment horizontal="left" vertical="top"/>
    </xf>
    <xf numFmtId="0" fontId="5" fillId="6" borderId="52" xfId="0" applyFont="1" applyFill="1" applyBorder="1" applyAlignment="1">
      <alignment horizontal="left" vertical="top"/>
    </xf>
    <xf numFmtId="0" fontId="5" fillId="6" borderId="25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35" borderId="75" xfId="0" applyFont="1" applyFill="1" applyBorder="1" applyAlignment="1">
      <alignment horizontal="center"/>
    </xf>
    <xf numFmtId="0" fontId="3" fillId="35" borderId="77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5" fillId="0" borderId="14" xfId="0" applyFont="1" applyBorder="1" applyAlignment="1">
      <alignment horizontal="left" vertical="top"/>
    </xf>
    <xf numFmtId="0" fontId="4" fillId="8" borderId="52" xfId="0" applyFont="1" applyFill="1" applyBorder="1" applyAlignment="1">
      <alignment horizontal="left" vertical="top"/>
    </xf>
    <xf numFmtId="0" fontId="4" fillId="8" borderId="25" xfId="0" applyFont="1" applyFill="1" applyBorder="1" applyAlignment="1">
      <alignment horizontal="left" vertical="top"/>
    </xf>
    <xf numFmtId="0" fontId="8" fillId="8" borderId="52" xfId="0" applyFont="1" applyFill="1" applyBorder="1" applyAlignment="1">
      <alignment horizontal="left" vertical="top" wrapText="1"/>
    </xf>
    <xf numFmtId="0" fontId="14" fillId="8" borderId="25" xfId="0" applyFont="1" applyFill="1" applyBorder="1" applyAlignment="1">
      <alignment horizontal="left" vertical="top" wrapText="1"/>
    </xf>
    <xf numFmtId="0" fontId="15" fillId="0" borderId="5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5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8" borderId="25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75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5" fillId="16" borderId="52" xfId="0" applyFont="1" applyFill="1" applyBorder="1" applyAlignment="1">
      <alignment horizontal="left" vertical="top"/>
    </xf>
    <xf numFmtId="0" fontId="5" fillId="16" borderId="25" xfId="0" applyFont="1" applyFill="1" applyBorder="1" applyAlignment="1">
      <alignment horizontal="left" vertical="top"/>
    </xf>
    <xf numFmtId="0" fontId="4" fillId="16" borderId="84" xfId="0" applyFont="1" applyFill="1" applyBorder="1" applyAlignment="1">
      <alignment horizontal="left" vertical="top"/>
    </xf>
    <xf numFmtId="0" fontId="4" fillId="16" borderId="77" xfId="0" applyFont="1" applyFill="1" applyBorder="1" applyAlignment="1">
      <alignment horizontal="left" vertical="top"/>
    </xf>
    <xf numFmtId="0" fontId="5" fillId="10" borderId="52" xfId="0" applyFont="1" applyFill="1" applyBorder="1" applyAlignment="1">
      <alignment horizontal="left" vertical="top"/>
    </xf>
    <xf numFmtId="0" fontId="5" fillId="10" borderId="25" xfId="0" applyFont="1" applyFill="1" applyBorder="1" applyAlignment="1">
      <alignment horizontal="left" vertical="top"/>
    </xf>
    <xf numFmtId="0" fontId="4" fillId="10" borderId="84" xfId="0" applyFont="1" applyFill="1" applyBorder="1" applyAlignment="1">
      <alignment horizontal="left" vertical="top" wrapText="1"/>
    </xf>
    <xf numFmtId="0" fontId="4" fillId="10" borderId="77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45" xfId="0" applyFont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10" borderId="52" xfId="0" applyFont="1" applyFill="1" applyBorder="1" applyAlignment="1">
      <alignment horizontal="left" vertical="top"/>
    </xf>
    <xf numFmtId="0" fontId="4" fillId="10" borderId="25" xfId="0" applyFont="1" applyFill="1" applyBorder="1" applyAlignment="1">
      <alignment horizontal="left" vertical="top"/>
    </xf>
    <xf numFmtId="0" fontId="3" fillId="0" borderId="75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4" fillId="0" borderId="5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BG46"/>
  <sheetViews>
    <sheetView view="pageLayout" zoomScale="80" zoomScaleNormal="87" zoomScalePageLayoutView="80" workbookViewId="0" topLeftCell="A1">
      <selection activeCell="W44" sqref="W44"/>
    </sheetView>
  </sheetViews>
  <sheetFormatPr defaultColWidth="9.140625" defaultRowHeight="15" outlineLevelCol="1"/>
  <cols>
    <col min="1" max="1" width="3.421875" style="0" customWidth="1"/>
    <col min="2" max="2" width="8.7109375" style="0" customWidth="1"/>
    <col min="3" max="3" width="38.140625" style="0" customWidth="1"/>
    <col min="4" max="4" width="7.140625" style="0" customWidth="1"/>
    <col min="5" max="5" width="3.28125" style="0" customWidth="1" outlineLevel="1"/>
    <col min="6" max="6" width="3.57421875" style="0" customWidth="1" outlineLevel="1"/>
    <col min="7" max="7" width="3.421875" style="0" customWidth="1" outlineLevel="1"/>
    <col min="8" max="8" width="3.140625" style="0" customWidth="1" outlineLevel="1"/>
    <col min="9" max="10" width="3.421875" style="0" customWidth="1" outlineLevel="1"/>
    <col min="11" max="11" width="3.57421875" style="0" bestFit="1" customWidth="1" outlineLevel="1"/>
    <col min="12" max="12" width="3.28125" style="0" customWidth="1" outlineLevel="1"/>
    <col min="13" max="13" width="3.140625" style="0" customWidth="1" outlineLevel="1"/>
    <col min="14" max="15" width="3.421875" style="0" customWidth="1" outlineLevel="1"/>
    <col min="16" max="18" width="3.28125" style="0" customWidth="1" outlineLevel="1"/>
    <col min="19" max="19" width="3.140625" style="0" customWidth="1" outlineLevel="1"/>
    <col min="20" max="20" width="3.7109375" style="0" customWidth="1" outlineLevel="1"/>
    <col min="21" max="21" width="3.7109375" style="0" customWidth="1"/>
    <col min="22" max="22" width="4.421875" style="0" customWidth="1"/>
    <col min="23" max="23" width="3.28125" style="0" customWidth="1"/>
    <col min="24" max="24" width="2.8515625" style="0" customWidth="1"/>
    <col min="25" max="25" width="3.421875" style="0" customWidth="1"/>
    <col min="26" max="27" width="4.00390625" style="0" customWidth="1" outlineLevel="1"/>
    <col min="28" max="28" width="3.8515625" style="0" customWidth="1" outlineLevel="1"/>
    <col min="29" max="30" width="3.421875" style="0" customWidth="1" outlineLevel="1"/>
    <col min="31" max="33" width="3.7109375" style="0" customWidth="1" outlineLevel="1"/>
    <col min="34" max="34" width="4.00390625" style="0" customWidth="1" outlineLevel="1"/>
    <col min="35" max="35" width="3.8515625" style="0" customWidth="1" outlineLevel="1"/>
    <col min="36" max="39" width="3.7109375" style="0" customWidth="1" outlineLevel="1"/>
    <col min="40" max="40" width="3.421875" style="0" customWidth="1" outlineLevel="1"/>
    <col min="41" max="42" width="3.28125" style="0" customWidth="1" outlineLevel="1"/>
    <col min="43" max="44" width="3.421875" style="0" customWidth="1" outlineLevel="1"/>
    <col min="45" max="45" width="3.8515625" style="0" customWidth="1" outlineLevel="1"/>
    <col min="46" max="46" width="4.140625" style="0" customWidth="1" outlineLevel="1"/>
    <col min="47" max="47" width="3.7109375" style="0" customWidth="1" outlineLevel="1"/>
    <col min="48" max="48" width="4.140625" style="0" customWidth="1" outlineLevel="1"/>
    <col min="49" max="49" width="6.140625" style="0" customWidth="1" outlineLevel="1"/>
    <col min="50" max="50" width="3.57421875" style="0" customWidth="1"/>
    <col min="51" max="52" width="3.421875" style="0" customWidth="1"/>
    <col min="53" max="53" width="3.140625" style="0" customWidth="1"/>
    <col min="54" max="54" width="3.7109375" style="0" customWidth="1"/>
    <col min="55" max="55" width="3.28125" style="0" customWidth="1"/>
    <col min="56" max="57" width="3.421875" style="0" customWidth="1"/>
    <col min="58" max="58" width="3.8515625" style="0" customWidth="1"/>
    <col min="59" max="59" width="6.57421875" style="0" customWidth="1"/>
  </cols>
  <sheetData>
    <row r="1" spans="2:59" ht="15.75" thickBot="1">
      <c r="B1" s="548" t="s">
        <v>195</v>
      </c>
      <c r="C1" s="548"/>
      <c r="D1" s="549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</row>
    <row r="2" spans="1:59" ht="103.5" customHeight="1" thickBot="1">
      <c r="A2" s="215" t="s">
        <v>101</v>
      </c>
      <c r="B2" s="216" t="s">
        <v>0</v>
      </c>
      <c r="C2" s="563" t="s">
        <v>1</v>
      </c>
      <c r="D2" s="556" t="s">
        <v>2</v>
      </c>
      <c r="E2" s="467" t="s">
        <v>165</v>
      </c>
      <c r="F2" s="9" t="s">
        <v>187</v>
      </c>
      <c r="G2" s="9" t="s">
        <v>196</v>
      </c>
      <c r="H2" s="10" t="s">
        <v>189</v>
      </c>
      <c r="I2" s="11" t="s">
        <v>197</v>
      </c>
      <c r="J2" s="11" t="s">
        <v>198</v>
      </c>
      <c r="K2" s="11" t="s">
        <v>169</v>
      </c>
      <c r="L2" s="11" t="s">
        <v>170</v>
      </c>
      <c r="M2" s="11" t="s">
        <v>199</v>
      </c>
      <c r="N2" s="11" t="s">
        <v>171</v>
      </c>
      <c r="O2" s="11" t="s">
        <v>172</v>
      </c>
      <c r="P2" s="11" t="s">
        <v>173</v>
      </c>
      <c r="Q2" s="10" t="s">
        <v>174</v>
      </c>
      <c r="R2" s="9" t="s">
        <v>200</v>
      </c>
      <c r="S2" s="9" t="s">
        <v>175</v>
      </c>
      <c r="T2" s="9" t="s">
        <v>176</v>
      </c>
      <c r="U2" s="468" t="s">
        <v>201</v>
      </c>
      <c r="V2" s="187"/>
      <c r="W2" s="188" t="s">
        <v>97</v>
      </c>
      <c r="X2" s="189" t="s">
        <v>98</v>
      </c>
      <c r="Y2" s="11" t="s">
        <v>180</v>
      </c>
      <c r="Z2" s="11" t="s">
        <v>181</v>
      </c>
      <c r="AA2" s="10" t="s">
        <v>202</v>
      </c>
      <c r="AB2" s="9" t="s">
        <v>193</v>
      </c>
      <c r="AC2" s="9" t="s">
        <v>194</v>
      </c>
      <c r="AD2" s="9" t="s">
        <v>183</v>
      </c>
      <c r="AE2" s="10" t="s">
        <v>203</v>
      </c>
      <c r="AF2" s="11" t="s">
        <v>48</v>
      </c>
      <c r="AG2" s="11" t="s">
        <v>49</v>
      </c>
      <c r="AH2" s="11" t="s">
        <v>50</v>
      </c>
      <c r="AI2" s="10" t="s">
        <v>51</v>
      </c>
      <c r="AJ2" s="11" t="s">
        <v>204</v>
      </c>
      <c r="AK2" s="11" t="s">
        <v>52</v>
      </c>
      <c r="AL2" s="11" t="s">
        <v>53</v>
      </c>
      <c r="AM2" s="10" t="s">
        <v>54</v>
      </c>
      <c r="AN2" s="11" t="s">
        <v>55</v>
      </c>
      <c r="AO2" s="11" t="s">
        <v>56</v>
      </c>
      <c r="AP2" s="11" t="s">
        <v>57</v>
      </c>
      <c r="AQ2" s="11" t="s">
        <v>58</v>
      </c>
      <c r="AR2" s="10" t="s">
        <v>59</v>
      </c>
      <c r="AS2" s="10" t="s">
        <v>60</v>
      </c>
      <c r="AT2" s="11" t="s">
        <v>61</v>
      </c>
      <c r="AU2" s="29" t="s">
        <v>62</v>
      </c>
      <c r="AV2" s="12" t="s">
        <v>63</v>
      </c>
      <c r="AW2" s="187"/>
      <c r="AX2" s="13" t="s">
        <v>64</v>
      </c>
      <c r="AY2" s="11" t="s">
        <v>65</v>
      </c>
      <c r="AZ2" s="11" t="s">
        <v>66</v>
      </c>
      <c r="BA2" s="11" t="s">
        <v>67</v>
      </c>
      <c r="BB2" s="11" t="s">
        <v>68</v>
      </c>
      <c r="BC2" s="11" t="s">
        <v>69</v>
      </c>
      <c r="BD2" s="11" t="s">
        <v>70</v>
      </c>
      <c r="BE2" s="11" t="s">
        <v>71</v>
      </c>
      <c r="BF2" s="12" t="s">
        <v>72</v>
      </c>
      <c r="BG2" s="6" t="s">
        <v>3</v>
      </c>
    </row>
    <row r="3" spans="1:59" ht="15.75" thickBot="1">
      <c r="A3" s="217"/>
      <c r="B3" s="218"/>
      <c r="C3" s="564"/>
      <c r="D3" s="557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  <c r="AX3" s="559"/>
      <c r="AY3" s="559"/>
      <c r="AZ3" s="559"/>
      <c r="BA3" s="559"/>
      <c r="BB3" s="559"/>
      <c r="BC3" s="559"/>
      <c r="BD3" s="559"/>
      <c r="BE3" s="559"/>
      <c r="BF3" s="560"/>
      <c r="BG3" s="214"/>
    </row>
    <row r="4" spans="1:59" ht="15.75" thickBot="1">
      <c r="A4" s="217"/>
      <c r="B4" s="218"/>
      <c r="C4" s="564"/>
      <c r="D4" s="557"/>
      <c r="E4" s="190">
        <v>36</v>
      </c>
      <c r="F4" s="190">
        <v>37</v>
      </c>
      <c r="G4" s="190">
        <v>38</v>
      </c>
      <c r="H4" s="190">
        <v>39</v>
      </c>
      <c r="I4" s="190">
        <v>40</v>
      </c>
      <c r="J4" s="190">
        <v>41</v>
      </c>
      <c r="K4" s="190">
        <v>42</v>
      </c>
      <c r="L4" s="190">
        <v>43</v>
      </c>
      <c r="M4" s="190">
        <v>44</v>
      </c>
      <c r="N4" s="190">
        <v>45</v>
      </c>
      <c r="O4" s="190">
        <v>46</v>
      </c>
      <c r="P4" s="190">
        <v>47</v>
      </c>
      <c r="Q4" s="190">
        <v>48</v>
      </c>
      <c r="R4" s="190">
        <v>49</v>
      </c>
      <c r="S4" s="190">
        <v>50</v>
      </c>
      <c r="T4" s="191">
        <v>51</v>
      </c>
      <c r="U4" s="192"/>
      <c r="V4" s="219"/>
      <c r="W4" s="193">
        <v>1</v>
      </c>
      <c r="X4" s="193">
        <v>2</v>
      </c>
      <c r="Y4" s="190">
        <v>3</v>
      </c>
      <c r="Z4" s="190">
        <v>4</v>
      </c>
      <c r="AA4" s="190">
        <v>5</v>
      </c>
      <c r="AB4" s="190">
        <v>6</v>
      </c>
      <c r="AC4" s="190">
        <v>7</v>
      </c>
      <c r="AD4" s="190">
        <v>8</v>
      </c>
      <c r="AE4" s="190">
        <v>9</v>
      </c>
      <c r="AF4" s="190">
        <v>10</v>
      </c>
      <c r="AG4" s="190">
        <v>11</v>
      </c>
      <c r="AH4" s="190">
        <v>12</v>
      </c>
      <c r="AI4" s="190">
        <v>13</v>
      </c>
      <c r="AJ4" s="190">
        <v>14</v>
      </c>
      <c r="AK4" s="190">
        <v>15</v>
      </c>
      <c r="AL4" s="190">
        <v>16</v>
      </c>
      <c r="AM4" s="190">
        <v>17</v>
      </c>
      <c r="AN4" s="190">
        <v>18</v>
      </c>
      <c r="AO4" s="190">
        <v>19</v>
      </c>
      <c r="AP4" s="190">
        <v>20</v>
      </c>
      <c r="AQ4" s="190">
        <v>21</v>
      </c>
      <c r="AR4" s="190">
        <v>22</v>
      </c>
      <c r="AS4" s="190">
        <v>23</v>
      </c>
      <c r="AT4" s="190">
        <v>24</v>
      </c>
      <c r="AU4" s="195">
        <v>25</v>
      </c>
      <c r="AV4" s="192">
        <v>26</v>
      </c>
      <c r="AW4" s="220"/>
      <c r="AX4" s="196">
        <v>27</v>
      </c>
      <c r="AY4" s="196">
        <v>28</v>
      </c>
      <c r="AZ4" s="196">
        <v>29</v>
      </c>
      <c r="BA4" s="196">
        <v>30</v>
      </c>
      <c r="BB4" s="196">
        <v>31</v>
      </c>
      <c r="BC4" s="196">
        <v>32</v>
      </c>
      <c r="BD4" s="196">
        <v>33</v>
      </c>
      <c r="BE4" s="196">
        <v>34</v>
      </c>
      <c r="BF4" s="196">
        <v>35</v>
      </c>
      <c r="BG4" s="197"/>
    </row>
    <row r="5" spans="1:59" ht="10.5" customHeight="1" thickBot="1">
      <c r="A5" s="217"/>
      <c r="B5" s="218"/>
      <c r="C5" s="564"/>
      <c r="D5" s="557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2"/>
      <c r="BG5" s="221"/>
    </row>
    <row r="6" spans="1:59" ht="31.5" customHeight="1" thickBot="1">
      <c r="A6" s="222"/>
      <c r="B6" s="218"/>
      <c r="C6" s="564"/>
      <c r="D6" s="557"/>
      <c r="E6" s="223">
        <v>1</v>
      </c>
      <c r="F6" s="223">
        <v>2</v>
      </c>
      <c r="G6" s="317">
        <v>3</v>
      </c>
      <c r="H6" s="317">
        <v>4</v>
      </c>
      <c r="I6" s="317">
        <v>5</v>
      </c>
      <c r="J6" s="317">
        <v>6</v>
      </c>
      <c r="K6" s="317">
        <v>7</v>
      </c>
      <c r="L6" s="317">
        <v>8</v>
      </c>
      <c r="M6" s="317">
        <v>9</v>
      </c>
      <c r="N6" s="317">
        <v>10</v>
      </c>
      <c r="O6" s="317">
        <v>11</v>
      </c>
      <c r="P6" s="317">
        <v>12</v>
      </c>
      <c r="Q6" s="317">
        <v>13</v>
      </c>
      <c r="R6" s="317">
        <v>14</v>
      </c>
      <c r="S6" s="317">
        <v>15</v>
      </c>
      <c r="T6" s="318">
        <v>16</v>
      </c>
      <c r="U6" s="514">
        <v>17</v>
      </c>
      <c r="V6" s="514" t="s">
        <v>99</v>
      </c>
      <c r="W6" s="515">
        <v>18</v>
      </c>
      <c r="X6" s="516">
        <v>19</v>
      </c>
      <c r="Y6" s="517">
        <v>20</v>
      </c>
      <c r="Z6" s="223">
        <v>21</v>
      </c>
      <c r="AA6" s="317">
        <v>22</v>
      </c>
      <c r="AB6" s="317">
        <v>23</v>
      </c>
      <c r="AC6" s="317">
        <v>24</v>
      </c>
      <c r="AD6" s="317">
        <v>25</v>
      </c>
      <c r="AE6" s="317">
        <v>26</v>
      </c>
      <c r="AF6" s="317">
        <v>27</v>
      </c>
      <c r="AG6" s="317">
        <v>28</v>
      </c>
      <c r="AH6" s="317">
        <v>29</v>
      </c>
      <c r="AI6" s="317">
        <v>30</v>
      </c>
      <c r="AJ6" s="317">
        <v>31</v>
      </c>
      <c r="AK6" s="317">
        <v>32</v>
      </c>
      <c r="AL6" s="317">
        <v>33</v>
      </c>
      <c r="AM6" s="317">
        <v>34</v>
      </c>
      <c r="AN6" s="317">
        <v>35</v>
      </c>
      <c r="AO6" s="317">
        <v>36</v>
      </c>
      <c r="AP6" s="317">
        <v>37</v>
      </c>
      <c r="AQ6" s="317">
        <v>38</v>
      </c>
      <c r="AR6" s="317">
        <v>39</v>
      </c>
      <c r="AS6" s="317">
        <v>40</v>
      </c>
      <c r="AT6" s="317">
        <v>41</v>
      </c>
      <c r="AU6" s="317">
        <v>42</v>
      </c>
      <c r="AV6" s="317">
        <v>43</v>
      </c>
      <c r="AW6" s="514" t="s">
        <v>100</v>
      </c>
      <c r="AX6" s="516">
        <v>44</v>
      </c>
      <c r="AY6" s="518">
        <v>45</v>
      </c>
      <c r="AZ6" s="519">
        <v>46</v>
      </c>
      <c r="BA6" s="519">
        <v>47</v>
      </c>
      <c r="BB6" s="519">
        <v>48</v>
      </c>
      <c r="BC6" s="519">
        <v>49</v>
      </c>
      <c r="BD6" s="519">
        <v>50</v>
      </c>
      <c r="BE6" s="519">
        <v>51</v>
      </c>
      <c r="BF6" s="519">
        <v>52</v>
      </c>
      <c r="BG6" s="290"/>
    </row>
    <row r="7" spans="1:59" ht="15" customHeight="1">
      <c r="A7" s="550" t="s">
        <v>102</v>
      </c>
      <c r="B7" s="225"/>
      <c r="C7" s="226" t="s">
        <v>150</v>
      </c>
      <c r="D7" s="276" t="s">
        <v>44</v>
      </c>
      <c r="E7" s="520">
        <f>E9+E11+E13+E15+E17+E19+E21+E23+E25</f>
        <v>20</v>
      </c>
      <c r="F7" s="520">
        <f aca="true" t="shared" si="0" ref="F7:BG7">F9+F11+F13+F15+F17+F19+F21+F23+F25</f>
        <v>18</v>
      </c>
      <c r="G7" s="520">
        <f t="shared" si="0"/>
        <v>20</v>
      </c>
      <c r="H7" s="520">
        <f t="shared" si="0"/>
        <v>18</v>
      </c>
      <c r="I7" s="520">
        <f t="shared" si="0"/>
        <v>20</v>
      </c>
      <c r="J7" s="520">
        <f t="shared" si="0"/>
        <v>18</v>
      </c>
      <c r="K7" s="520">
        <f t="shared" si="0"/>
        <v>20</v>
      </c>
      <c r="L7" s="520">
        <f t="shared" si="0"/>
        <v>18</v>
      </c>
      <c r="M7" s="520">
        <f t="shared" si="0"/>
        <v>20</v>
      </c>
      <c r="N7" s="520">
        <f t="shared" si="0"/>
        <v>18</v>
      </c>
      <c r="O7" s="520">
        <f t="shared" si="0"/>
        <v>20</v>
      </c>
      <c r="P7" s="520">
        <f t="shared" si="0"/>
        <v>18</v>
      </c>
      <c r="Q7" s="520">
        <f t="shared" si="0"/>
        <v>20</v>
      </c>
      <c r="R7" s="520">
        <f t="shared" si="0"/>
        <v>18</v>
      </c>
      <c r="S7" s="520">
        <f t="shared" si="0"/>
        <v>20</v>
      </c>
      <c r="T7" s="520">
        <f t="shared" si="0"/>
        <v>18</v>
      </c>
      <c r="U7" s="520">
        <f t="shared" si="0"/>
        <v>19</v>
      </c>
      <c r="V7" s="520">
        <f t="shared" si="0"/>
        <v>323</v>
      </c>
      <c r="W7" s="520" t="s">
        <v>160</v>
      </c>
      <c r="X7" s="520" t="s">
        <v>160</v>
      </c>
      <c r="Y7" s="520">
        <f t="shared" si="0"/>
        <v>22</v>
      </c>
      <c r="Z7" s="520">
        <f t="shared" si="0"/>
        <v>26</v>
      </c>
      <c r="AA7" s="520">
        <f t="shared" si="0"/>
        <v>22</v>
      </c>
      <c r="AB7" s="520">
        <f t="shared" si="0"/>
        <v>26</v>
      </c>
      <c r="AC7" s="520">
        <f t="shared" si="0"/>
        <v>22</v>
      </c>
      <c r="AD7" s="520">
        <f t="shared" si="0"/>
        <v>26</v>
      </c>
      <c r="AE7" s="520">
        <f t="shared" si="0"/>
        <v>22</v>
      </c>
      <c r="AF7" s="520">
        <f t="shared" si="0"/>
        <v>26</v>
      </c>
      <c r="AG7" s="520">
        <f t="shared" si="0"/>
        <v>22</v>
      </c>
      <c r="AH7" s="520">
        <f t="shared" si="0"/>
        <v>26</v>
      </c>
      <c r="AI7" s="520">
        <f t="shared" si="0"/>
        <v>22</v>
      </c>
      <c r="AJ7" s="520">
        <f t="shared" si="0"/>
        <v>26</v>
      </c>
      <c r="AK7" s="520">
        <f t="shared" si="0"/>
        <v>22</v>
      </c>
      <c r="AL7" s="520">
        <f t="shared" si="0"/>
        <v>26</v>
      </c>
      <c r="AM7" s="520">
        <f t="shared" si="0"/>
        <v>23</v>
      </c>
      <c r="AN7" s="520">
        <f t="shared" si="0"/>
        <v>26</v>
      </c>
      <c r="AO7" s="520">
        <f t="shared" si="0"/>
        <v>24</v>
      </c>
      <c r="AP7" s="520">
        <f t="shared" si="0"/>
        <v>24</v>
      </c>
      <c r="AQ7" s="520">
        <f t="shared" si="0"/>
        <v>24</v>
      </c>
      <c r="AR7" s="520">
        <f t="shared" si="0"/>
        <v>26</v>
      </c>
      <c r="AS7" s="520">
        <f t="shared" si="0"/>
        <v>24</v>
      </c>
      <c r="AT7" s="520">
        <f t="shared" si="0"/>
        <v>26</v>
      </c>
      <c r="AU7" s="520">
        <f t="shared" si="0"/>
        <v>0</v>
      </c>
      <c r="AV7" s="520">
        <f t="shared" si="0"/>
        <v>0</v>
      </c>
      <c r="AW7" s="520">
        <f t="shared" si="0"/>
        <v>533</v>
      </c>
      <c r="AX7" s="520" t="s">
        <v>160</v>
      </c>
      <c r="AY7" s="520" t="s">
        <v>160</v>
      </c>
      <c r="AZ7" s="520" t="s">
        <v>160</v>
      </c>
      <c r="BA7" s="520" t="s">
        <v>160</v>
      </c>
      <c r="BB7" s="520" t="s">
        <v>160</v>
      </c>
      <c r="BC7" s="520" t="s">
        <v>160</v>
      </c>
      <c r="BD7" s="520" t="s">
        <v>160</v>
      </c>
      <c r="BE7" s="520" t="s">
        <v>160</v>
      </c>
      <c r="BF7" s="520" t="s">
        <v>160</v>
      </c>
      <c r="BG7" s="521">
        <f t="shared" si="0"/>
        <v>856</v>
      </c>
    </row>
    <row r="8" spans="1:59" ht="12.75" customHeight="1" thickBot="1">
      <c r="A8" s="551"/>
      <c r="B8" s="227"/>
      <c r="C8" s="228"/>
      <c r="D8" s="229" t="s">
        <v>45</v>
      </c>
      <c r="E8" s="279">
        <f>E10+E12+E14+E16+E18+E20+E22+E24+E26</f>
        <v>10</v>
      </c>
      <c r="F8" s="279">
        <f aca="true" t="shared" si="1" ref="F8:BG8">F10+F12+F14+F16+F18+F20+F22+F24+F26</f>
        <v>9</v>
      </c>
      <c r="G8" s="279">
        <f t="shared" si="1"/>
        <v>10</v>
      </c>
      <c r="H8" s="279">
        <f t="shared" si="1"/>
        <v>9</v>
      </c>
      <c r="I8" s="279">
        <f t="shared" si="1"/>
        <v>10</v>
      </c>
      <c r="J8" s="279">
        <f t="shared" si="1"/>
        <v>9</v>
      </c>
      <c r="K8" s="279">
        <f t="shared" si="1"/>
        <v>10</v>
      </c>
      <c r="L8" s="279">
        <f t="shared" si="1"/>
        <v>9</v>
      </c>
      <c r="M8" s="279">
        <f t="shared" si="1"/>
        <v>10</v>
      </c>
      <c r="N8" s="279">
        <f t="shared" si="1"/>
        <v>9</v>
      </c>
      <c r="O8" s="279">
        <f t="shared" si="1"/>
        <v>10</v>
      </c>
      <c r="P8" s="279">
        <f t="shared" si="1"/>
        <v>9</v>
      </c>
      <c r="Q8" s="279">
        <f t="shared" si="1"/>
        <v>10</v>
      </c>
      <c r="R8" s="279">
        <f t="shared" si="1"/>
        <v>9</v>
      </c>
      <c r="S8" s="279">
        <f t="shared" si="1"/>
        <v>10</v>
      </c>
      <c r="T8" s="279">
        <f t="shared" si="1"/>
        <v>9</v>
      </c>
      <c r="U8" s="279">
        <f t="shared" si="1"/>
        <v>10</v>
      </c>
      <c r="V8" s="279">
        <f t="shared" si="1"/>
        <v>162</v>
      </c>
      <c r="W8" s="279" t="e">
        <f t="shared" si="1"/>
        <v>#VALUE!</v>
      </c>
      <c r="X8" s="279" t="e">
        <f t="shared" si="1"/>
        <v>#VALUE!</v>
      </c>
      <c r="Y8" s="279">
        <f t="shared" si="1"/>
        <v>11</v>
      </c>
      <c r="Z8" s="279">
        <f t="shared" si="1"/>
        <v>13</v>
      </c>
      <c r="AA8" s="279">
        <f t="shared" si="1"/>
        <v>11</v>
      </c>
      <c r="AB8" s="279">
        <f t="shared" si="1"/>
        <v>13</v>
      </c>
      <c r="AC8" s="279">
        <f t="shared" si="1"/>
        <v>11</v>
      </c>
      <c r="AD8" s="279">
        <f t="shared" si="1"/>
        <v>13</v>
      </c>
      <c r="AE8" s="279">
        <f t="shared" si="1"/>
        <v>11</v>
      </c>
      <c r="AF8" s="279">
        <f t="shared" si="1"/>
        <v>13</v>
      </c>
      <c r="AG8" s="279">
        <f t="shared" si="1"/>
        <v>11</v>
      </c>
      <c r="AH8" s="279">
        <f t="shared" si="1"/>
        <v>13</v>
      </c>
      <c r="AI8" s="279">
        <f t="shared" si="1"/>
        <v>11</v>
      </c>
      <c r="AJ8" s="279">
        <f t="shared" si="1"/>
        <v>13</v>
      </c>
      <c r="AK8" s="279">
        <f t="shared" si="1"/>
        <v>11</v>
      </c>
      <c r="AL8" s="279">
        <f t="shared" si="1"/>
        <v>13</v>
      </c>
      <c r="AM8" s="279">
        <f t="shared" si="1"/>
        <v>12</v>
      </c>
      <c r="AN8" s="279">
        <f t="shared" si="1"/>
        <v>13</v>
      </c>
      <c r="AO8" s="279">
        <f t="shared" si="1"/>
        <v>12</v>
      </c>
      <c r="AP8" s="279">
        <f t="shared" si="1"/>
        <v>13</v>
      </c>
      <c r="AQ8" s="279">
        <f t="shared" si="1"/>
        <v>11</v>
      </c>
      <c r="AR8" s="279">
        <f t="shared" si="1"/>
        <v>13</v>
      </c>
      <c r="AS8" s="279">
        <f t="shared" si="1"/>
        <v>12</v>
      </c>
      <c r="AT8" s="279">
        <f t="shared" si="1"/>
        <v>13</v>
      </c>
      <c r="AU8" s="279">
        <f t="shared" si="1"/>
        <v>0</v>
      </c>
      <c r="AV8" s="279">
        <f t="shared" si="1"/>
        <v>0</v>
      </c>
      <c r="AW8" s="279">
        <f t="shared" si="1"/>
        <v>267</v>
      </c>
      <c r="AX8" s="279" t="s">
        <v>160</v>
      </c>
      <c r="AY8" s="279" t="s">
        <v>160</v>
      </c>
      <c r="AZ8" s="279" t="s">
        <v>160</v>
      </c>
      <c r="BA8" s="279" t="s">
        <v>160</v>
      </c>
      <c r="BB8" s="279" t="s">
        <v>160</v>
      </c>
      <c r="BC8" s="279" t="s">
        <v>160</v>
      </c>
      <c r="BD8" s="279" t="s">
        <v>160</v>
      </c>
      <c r="BE8" s="279" t="s">
        <v>160</v>
      </c>
      <c r="BF8" s="279" t="s">
        <v>160</v>
      </c>
      <c r="BG8" s="522">
        <f t="shared" si="1"/>
        <v>429</v>
      </c>
    </row>
    <row r="9" spans="1:59" ht="15.75" customHeight="1" thickBot="1">
      <c r="A9" s="551"/>
      <c r="B9" s="554" t="s">
        <v>151</v>
      </c>
      <c r="C9" s="565" t="s">
        <v>147</v>
      </c>
      <c r="D9" s="231" t="s">
        <v>44</v>
      </c>
      <c r="E9" s="234"/>
      <c r="F9" s="233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235"/>
      <c r="V9" s="236">
        <f aca="true" t="shared" si="2" ref="V9:V34">SUM(E9:U9)</f>
        <v>0</v>
      </c>
      <c r="W9" s="243" t="s">
        <v>160</v>
      </c>
      <c r="X9" s="243" t="s">
        <v>160</v>
      </c>
      <c r="Y9" s="233">
        <v>2</v>
      </c>
      <c r="Z9" s="233">
        <v>4</v>
      </c>
      <c r="AA9" s="234">
        <v>2</v>
      </c>
      <c r="AB9" s="234">
        <v>4</v>
      </c>
      <c r="AC9" s="234">
        <v>2</v>
      </c>
      <c r="AD9" s="234">
        <v>4</v>
      </c>
      <c r="AE9" s="234">
        <v>2</v>
      </c>
      <c r="AF9" s="234">
        <v>4</v>
      </c>
      <c r="AG9" s="234">
        <v>2</v>
      </c>
      <c r="AH9" s="234">
        <v>4</v>
      </c>
      <c r="AI9" s="234">
        <v>2</v>
      </c>
      <c r="AJ9" s="234">
        <v>4</v>
      </c>
      <c r="AK9" s="234">
        <v>2</v>
      </c>
      <c r="AL9" s="234">
        <v>4</v>
      </c>
      <c r="AM9" s="234">
        <v>2</v>
      </c>
      <c r="AN9" s="234">
        <v>4</v>
      </c>
      <c r="AO9" s="234">
        <v>2</v>
      </c>
      <c r="AP9" s="234">
        <v>4</v>
      </c>
      <c r="AQ9" s="234">
        <v>2</v>
      </c>
      <c r="AR9" s="234">
        <v>4</v>
      </c>
      <c r="AS9" s="234">
        <v>2</v>
      </c>
      <c r="AT9" s="234">
        <v>4</v>
      </c>
      <c r="AU9" s="234"/>
      <c r="AV9" s="235"/>
      <c r="AW9" s="239">
        <f>SUM(Y9:AV9)</f>
        <v>66</v>
      </c>
      <c r="AX9" s="240" t="s">
        <v>91</v>
      </c>
      <c r="AY9" s="241" t="s">
        <v>91</v>
      </c>
      <c r="AZ9" s="242" t="s">
        <v>91</v>
      </c>
      <c r="BA9" s="243" t="s">
        <v>91</v>
      </c>
      <c r="BB9" s="243" t="s">
        <v>91</v>
      </c>
      <c r="BC9" s="243" t="s">
        <v>91</v>
      </c>
      <c r="BD9" s="243" t="s">
        <v>91</v>
      </c>
      <c r="BE9" s="243" t="s">
        <v>91</v>
      </c>
      <c r="BF9" s="243" t="s">
        <v>91</v>
      </c>
      <c r="BG9" s="244">
        <f aca="true" t="shared" si="3" ref="BG9:BG26">SUM(V9+AW9)</f>
        <v>66</v>
      </c>
    </row>
    <row r="10" spans="1:59" ht="15.75" customHeight="1" thickBot="1">
      <c r="A10" s="551"/>
      <c r="B10" s="555"/>
      <c r="C10" s="566"/>
      <c r="D10" s="245" t="s">
        <v>45</v>
      </c>
      <c r="E10" s="246"/>
      <c r="F10" s="247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8"/>
      <c r="U10" s="249"/>
      <c r="V10" s="250">
        <f t="shared" si="2"/>
        <v>0</v>
      </c>
      <c r="W10" s="237" t="s">
        <v>91</v>
      </c>
      <c r="X10" s="238" t="s">
        <v>91</v>
      </c>
      <c r="Y10" s="247">
        <v>1</v>
      </c>
      <c r="Z10" s="247">
        <v>2</v>
      </c>
      <c r="AA10" s="246">
        <v>1</v>
      </c>
      <c r="AB10" s="246">
        <v>2</v>
      </c>
      <c r="AC10" s="246">
        <v>1</v>
      </c>
      <c r="AD10" s="246">
        <v>2</v>
      </c>
      <c r="AE10" s="246">
        <v>1</v>
      </c>
      <c r="AF10" s="246">
        <v>2</v>
      </c>
      <c r="AG10" s="246">
        <v>1</v>
      </c>
      <c r="AH10" s="246">
        <v>2</v>
      </c>
      <c r="AI10" s="246">
        <v>1</v>
      </c>
      <c r="AJ10" s="246">
        <v>2</v>
      </c>
      <c r="AK10" s="246">
        <v>1</v>
      </c>
      <c r="AL10" s="246">
        <v>2</v>
      </c>
      <c r="AM10" s="246">
        <v>1</v>
      </c>
      <c r="AN10" s="246">
        <v>2</v>
      </c>
      <c r="AO10" s="246">
        <v>1</v>
      </c>
      <c r="AP10" s="246">
        <v>2</v>
      </c>
      <c r="AQ10" s="246">
        <v>1</v>
      </c>
      <c r="AR10" s="246">
        <v>2</v>
      </c>
      <c r="AS10" s="246">
        <v>1</v>
      </c>
      <c r="AT10" s="251">
        <v>2</v>
      </c>
      <c r="AU10" s="251"/>
      <c r="AV10" s="248"/>
      <c r="AW10" s="239">
        <f aca="true" t="shared" si="4" ref="AW10:AW41">SUM(Y10:AV10)</f>
        <v>33</v>
      </c>
      <c r="AX10" s="240" t="s">
        <v>91</v>
      </c>
      <c r="AY10" s="241" t="s">
        <v>91</v>
      </c>
      <c r="AZ10" s="242" t="s">
        <v>91</v>
      </c>
      <c r="BA10" s="243" t="s">
        <v>91</v>
      </c>
      <c r="BB10" s="243" t="s">
        <v>91</v>
      </c>
      <c r="BC10" s="243" t="s">
        <v>91</v>
      </c>
      <c r="BD10" s="243" t="s">
        <v>91</v>
      </c>
      <c r="BE10" s="243" t="s">
        <v>91</v>
      </c>
      <c r="BF10" s="243" t="s">
        <v>91</v>
      </c>
      <c r="BG10" s="207">
        <f t="shared" si="3"/>
        <v>33</v>
      </c>
    </row>
    <row r="11" spans="1:59" ht="15.75" customHeight="1" thickBot="1">
      <c r="A11" s="551"/>
      <c r="B11" s="554" t="s">
        <v>152</v>
      </c>
      <c r="C11" s="567" t="s">
        <v>15</v>
      </c>
      <c r="D11" s="245" t="s">
        <v>44</v>
      </c>
      <c r="E11" s="232">
        <v>2</v>
      </c>
      <c r="F11" s="233">
        <v>4</v>
      </c>
      <c r="G11" s="234">
        <v>2</v>
      </c>
      <c r="H11" s="234">
        <v>4</v>
      </c>
      <c r="I11" s="234">
        <v>2</v>
      </c>
      <c r="J11" s="234">
        <v>4</v>
      </c>
      <c r="K11" s="234">
        <v>2</v>
      </c>
      <c r="L11" s="234">
        <v>4</v>
      </c>
      <c r="M11" s="234">
        <v>2</v>
      </c>
      <c r="N11" s="234">
        <v>4</v>
      </c>
      <c r="O11" s="234">
        <v>2</v>
      </c>
      <c r="P11" s="234">
        <v>4</v>
      </c>
      <c r="Q11" s="234">
        <v>2</v>
      </c>
      <c r="R11" s="234">
        <v>4</v>
      </c>
      <c r="S11" s="234">
        <v>2</v>
      </c>
      <c r="T11" s="235">
        <v>4</v>
      </c>
      <c r="U11" s="235">
        <v>3</v>
      </c>
      <c r="V11" s="236">
        <f>SUM(E11:U11)</f>
        <v>51</v>
      </c>
      <c r="W11" s="237" t="s">
        <v>91</v>
      </c>
      <c r="X11" s="238" t="s">
        <v>91</v>
      </c>
      <c r="Y11" s="256">
        <v>4</v>
      </c>
      <c r="Z11" s="256">
        <v>2</v>
      </c>
      <c r="AA11" s="232">
        <v>4</v>
      </c>
      <c r="AB11" s="232">
        <v>2</v>
      </c>
      <c r="AC11" s="232">
        <v>4</v>
      </c>
      <c r="AD11" s="232">
        <v>2</v>
      </c>
      <c r="AE11" s="232">
        <v>4</v>
      </c>
      <c r="AF11" s="232">
        <v>2</v>
      </c>
      <c r="AG11" s="232">
        <v>4</v>
      </c>
      <c r="AH11" s="232">
        <v>2</v>
      </c>
      <c r="AI11" s="232">
        <v>4</v>
      </c>
      <c r="AJ11" s="232">
        <v>2</v>
      </c>
      <c r="AK11" s="232">
        <v>4</v>
      </c>
      <c r="AL11" s="232">
        <v>2</v>
      </c>
      <c r="AM11" s="232">
        <v>4</v>
      </c>
      <c r="AN11" s="232">
        <v>2</v>
      </c>
      <c r="AO11" s="232">
        <v>4</v>
      </c>
      <c r="AP11" s="232">
        <v>2</v>
      </c>
      <c r="AQ11" s="232">
        <v>4</v>
      </c>
      <c r="AR11" s="232">
        <v>2</v>
      </c>
      <c r="AS11" s="232">
        <v>4</v>
      </c>
      <c r="AT11" s="232">
        <v>2</v>
      </c>
      <c r="AU11" s="476"/>
      <c r="AV11" s="257"/>
      <c r="AW11" s="239">
        <f t="shared" si="4"/>
        <v>66</v>
      </c>
      <c r="AX11" s="240" t="s">
        <v>91</v>
      </c>
      <c r="AY11" s="241" t="s">
        <v>91</v>
      </c>
      <c r="AZ11" s="242" t="s">
        <v>91</v>
      </c>
      <c r="BA11" s="243" t="s">
        <v>91</v>
      </c>
      <c r="BB11" s="243" t="s">
        <v>91</v>
      </c>
      <c r="BC11" s="243" t="s">
        <v>91</v>
      </c>
      <c r="BD11" s="243" t="s">
        <v>91</v>
      </c>
      <c r="BE11" s="243" t="s">
        <v>91</v>
      </c>
      <c r="BF11" s="243" t="s">
        <v>91</v>
      </c>
      <c r="BG11" s="207">
        <f t="shared" si="3"/>
        <v>117</v>
      </c>
    </row>
    <row r="12" spans="1:59" ht="15" customHeight="1" thickBot="1">
      <c r="A12" s="551"/>
      <c r="B12" s="555"/>
      <c r="C12" s="566"/>
      <c r="D12" s="245" t="s">
        <v>45</v>
      </c>
      <c r="E12" s="246">
        <v>1</v>
      </c>
      <c r="F12" s="247">
        <v>2</v>
      </c>
      <c r="G12" s="246">
        <v>1</v>
      </c>
      <c r="H12" s="246">
        <v>2</v>
      </c>
      <c r="I12" s="246">
        <v>1</v>
      </c>
      <c r="J12" s="246">
        <v>2</v>
      </c>
      <c r="K12" s="246">
        <v>1</v>
      </c>
      <c r="L12" s="246">
        <v>2</v>
      </c>
      <c r="M12" s="246">
        <v>1</v>
      </c>
      <c r="N12" s="246">
        <v>2</v>
      </c>
      <c r="O12" s="246">
        <v>1</v>
      </c>
      <c r="P12" s="246">
        <v>2</v>
      </c>
      <c r="Q12" s="246">
        <v>1</v>
      </c>
      <c r="R12" s="246">
        <v>2</v>
      </c>
      <c r="S12" s="246">
        <v>1</v>
      </c>
      <c r="T12" s="248">
        <v>2</v>
      </c>
      <c r="U12" s="249">
        <v>1</v>
      </c>
      <c r="V12" s="250">
        <f>SUM(E12:U12)</f>
        <v>25</v>
      </c>
      <c r="W12" s="237" t="s">
        <v>91</v>
      </c>
      <c r="X12" s="238" t="s">
        <v>91</v>
      </c>
      <c r="Y12" s="247">
        <v>2</v>
      </c>
      <c r="Z12" s="247">
        <v>1</v>
      </c>
      <c r="AA12" s="246">
        <v>2</v>
      </c>
      <c r="AB12" s="246">
        <v>1</v>
      </c>
      <c r="AC12" s="246">
        <v>2</v>
      </c>
      <c r="AD12" s="246">
        <v>1</v>
      </c>
      <c r="AE12" s="246">
        <v>2</v>
      </c>
      <c r="AF12" s="246">
        <v>1</v>
      </c>
      <c r="AG12" s="246">
        <v>2</v>
      </c>
      <c r="AH12" s="246">
        <v>1</v>
      </c>
      <c r="AI12" s="246">
        <v>2</v>
      </c>
      <c r="AJ12" s="246">
        <v>1</v>
      </c>
      <c r="AK12" s="246">
        <v>2</v>
      </c>
      <c r="AL12" s="246">
        <v>1</v>
      </c>
      <c r="AM12" s="246">
        <v>2</v>
      </c>
      <c r="AN12" s="246">
        <v>1</v>
      </c>
      <c r="AO12" s="246">
        <v>2</v>
      </c>
      <c r="AP12" s="246">
        <v>1</v>
      </c>
      <c r="AQ12" s="246">
        <v>2</v>
      </c>
      <c r="AR12" s="246">
        <v>1</v>
      </c>
      <c r="AS12" s="246">
        <v>2</v>
      </c>
      <c r="AT12" s="246">
        <v>1</v>
      </c>
      <c r="AU12" s="251"/>
      <c r="AV12" s="248"/>
      <c r="AW12" s="239">
        <f t="shared" si="4"/>
        <v>33</v>
      </c>
      <c r="AX12" s="240" t="s">
        <v>91</v>
      </c>
      <c r="AY12" s="241" t="s">
        <v>91</v>
      </c>
      <c r="AZ12" s="242" t="s">
        <v>91</v>
      </c>
      <c r="BA12" s="243" t="s">
        <v>91</v>
      </c>
      <c r="BB12" s="243" t="s">
        <v>91</v>
      </c>
      <c r="BC12" s="243" t="s">
        <v>91</v>
      </c>
      <c r="BD12" s="243" t="s">
        <v>91</v>
      </c>
      <c r="BE12" s="243" t="s">
        <v>91</v>
      </c>
      <c r="BF12" s="243" t="s">
        <v>91</v>
      </c>
      <c r="BG12" s="207">
        <f t="shared" si="3"/>
        <v>58</v>
      </c>
    </row>
    <row r="13" spans="1:59" ht="12.75" customHeight="1" thickBot="1">
      <c r="A13" s="551"/>
      <c r="B13" s="554" t="s">
        <v>153</v>
      </c>
      <c r="C13" s="567" t="s">
        <v>148</v>
      </c>
      <c r="D13" s="245" t="s">
        <v>44</v>
      </c>
      <c r="E13" s="252">
        <v>4</v>
      </c>
      <c r="F13" s="253">
        <v>2</v>
      </c>
      <c r="G13" s="252">
        <v>4</v>
      </c>
      <c r="H13" s="252">
        <v>2</v>
      </c>
      <c r="I13" s="252">
        <v>4</v>
      </c>
      <c r="J13" s="252">
        <v>2</v>
      </c>
      <c r="K13" s="252">
        <v>4</v>
      </c>
      <c r="L13" s="252">
        <v>2</v>
      </c>
      <c r="M13" s="252">
        <v>4</v>
      </c>
      <c r="N13" s="252">
        <v>2</v>
      </c>
      <c r="O13" s="252">
        <v>4</v>
      </c>
      <c r="P13" s="252">
        <v>2</v>
      </c>
      <c r="Q13" s="252">
        <v>4</v>
      </c>
      <c r="R13" s="252">
        <v>2</v>
      </c>
      <c r="S13" s="252">
        <v>4</v>
      </c>
      <c r="T13" s="254">
        <v>2</v>
      </c>
      <c r="U13" s="254">
        <v>3</v>
      </c>
      <c r="V13" s="255">
        <f>SUM(E13:U13)</f>
        <v>51</v>
      </c>
      <c r="W13" s="237" t="s">
        <v>91</v>
      </c>
      <c r="X13" s="238" t="s">
        <v>91</v>
      </c>
      <c r="Y13" s="256">
        <v>4</v>
      </c>
      <c r="Z13" s="256">
        <v>4</v>
      </c>
      <c r="AA13" s="256">
        <v>4</v>
      </c>
      <c r="AB13" s="256">
        <v>4</v>
      </c>
      <c r="AC13" s="256">
        <v>4</v>
      </c>
      <c r="AD13" s="256">
        <v>4</v>
      </c>
      <c r="AE13" s="256">
        <v>4</v>
      </c>
      <c r="AF13" s="256">
        <v>4</v>
      </c>
      <c r="AG13" s="256">
        <v>4</v>
      </c>
      <c r="AH13" s="256">
        <v>4</v>
      </c>
      <c r="AI13" s="256">
        <v>4</v>
      </c>
      <c r="AJ13" s="256">
        <v>4</v>
      </c>
      <c r="AK13" s="256">
        <v>4</v>
      </c>
      <c r="AL13" s="256">
        <v>4</v>
      </c>
      <c r="AM13" s="256">
        <v>3</v>
      </c>
      <c r="AN13" s="256">
        <v>4</v>
      </c>
      <c r="AO13" s="256">
        <v>4</v>
      </c>
      <c r="AP13" s="256">
        <v>4</v>
      </c>
      <c r="AQ13" s="256">
        <v>4</v>
      </c>
      <c r="AR13" s="256">
        <v>4</v>
      </c>
      <c r="AS13" s="256">
        <v>4</v>
      </c>
      <c r="AT13" s="256">
        <v>4</v>
      </c>
      <c r="AU13" s="261"/>
      <c r="AV13" s="257"/>
      <c r="AW13" s="239">
        <f t="shared" si="4"/>
        <v>87</v>
      </c>
      <c r="AX13" s="240" t="s">
        <v>91</v>
      </c>
      <c r="AY13" s="241" t="s">
        <v>91</v>
      </c>
      <c r="AZ13" s="242" t="s">
        <v>91</v>
      </c>
      <c r="BA13" s="243" t="s">
        <v>91</v>
      </c>
      <c r="BB13" s="243" t="s">
        <v>91</v>
      </c>
      <c r="BC13" s="243" t="s">
        <v>91</v>
      </c>
      <c r="BD13" s="243" t="s">
        <v>91</v>
      </c>
      <c r="BE13" s="243" t="s">
        <v>91</v>
      </c>
      <c r="BF13" s="243" t="s">
        <v>91</v>
      </c>
      <c r="BG13" s="207">
        <f t="shared" si="3"/>
        <v>138</v>
      </c>
    </row>
    <row r="14" spans="1:59" ht="12" customHeight="1" thickBot="1">
      <c r="A14" s="551"/>
      <c r="B14" s="555"/>
      <c r="C14" s="566"/>
      <c r="D14" s="245" t="s">
        <v>45</v>
      </c>
      <c r="E14" s="258">
        <v>2</v>
      </c>
      <c r="F14" s="259">
        <v>1</v>
      </c>
      <c r="G14" s="258">
        <v>2</v>
      </c>
      <c r="H14" s="258">
        <v>1</v>
      </c>
      <c r="I14" s="258">
        <v>2</v>
      </c>
      <c r="J14" s="258">
        <v>1</v>
      </c>
      <c r="K14" s="258">
        <v>2</v>
      </c>
      <c r="L14" s="258">
        <v>1</v>
      </c>
      <c r="M14" s="258">
        <v>2</v>
      </c>
      <c r="N14" s="258">
        <v>1</v>
      </c>
      <c r="O14" s="258">
        <v>2</v>
      </c>
      <c r="P14" s="258">
        <v>1</v>
      </c>
      <c r="Q14" s="258">
        <v>2</v>
      </c>
      <c r="R14" s="258">
        <v>1</v>
      </c>
      <c r="S14" s="258">
        <v>2</v>
      </c>
      <c r="T14" s="260">
        <v>1</v>
      </c>
      <c r="U14" s="260">
        <v>2</v>
      </c>
      <c r="V14" s="255">
        <f>SUM(E14:U14)</f>
        <v>26</v>
      </c>
      <c r="W14" s="237" t="s">
        <v>91</v>
      </c>
      <c r="X14" s="238" t="s">
        <v>91</v>
      </c>
      <c r="Y14" s="247">
        <v>2</v>
      </c>
      <c r="Z14" s="247">
        <v>2</v>
      </c>
      <c r="AA14" s="247">
        <v>2</v>
      </c>
      <c r="AB14" s="247">
        <v>2</v>
      </c>
      <c r="AC14" s="247">
        <v>2</v>
      </c>
      <c r="AD14" s="247">
        <v>2</v>
      </c>
      <c r="AE14" s="247">
        <v>2</v>
      </c>
      <c r="AF14" s="247">
        <v>2</v>
      </c>
      <c r="AG14" s="247">
        <v>2</v>
      </c>
      <c r="AH14" s="247">
        <v>2</v>
      </c>
      <c r="AI14" s="247">
        <v>2</v>
      </c>
      <c r="AJ14" s="247">
        <v>2</v>
      </c>
      <c r="AK14" s="247">
        <v>2</v>
      </c>
      <c r="AL14" s="247">
        <v>2</v>
      </c>
      <c r="AM14" s="247">
        <v>2</v>
      </c>
      <c r="AN14" s="247">
        <v>2</v>
      </c>
      <c r="AO14" s="247">
        <v>2</v>
      </c>
      <c r="AP14" s="247">
        <v>2</v>
      </c>
      <c r="AQ14" s="247">
        <v>2</v>
      </c>
      <c r="AR14" s="247">
        <v>2</v>
      </c>
      <c r="AS14" s="247">
        <v>2</v>
      </c>
      <c r="AT14" s="247">
        <v>2</v>
      </c>
      <c r="AU14" s="246"/>
      <c r="AV14" s="248"/>
      <c r="AW14" s="239">
        <f t="shared" si="4"/>
        <v>44</v>
      </c>
      <c r="AX14" s="240" t="s">
        <v>91</v>
      </c>
      <c r="AY14" s="241" t="s">
        <v>91</v>
      </c>
      <c r="AZ14" s="242" t="s">
        <v>91</v>
      </c>
      <c r="BA14" s="243" t="s">
        <v>91</v>
      </c>
      <c r="BB14" s="243" t="s">
        <v>91</v>
      </c>
      <c r="BC14" s="243" t="s">
        <v>91</v>
      </c>
      <c r="BD14" s="243" t="s">
        <v>91</v>
      </c>
      <c r="BE14" s="243" t="s">
        <v>91</v>
      </c>
      <c r="BF14" s="243" t="s">
        <v>91</v>
      </c>
      <c r="BG14" s="207">
        <f t="shared" si="3"/>
        <v>70</v>
      </c>
    </row>
    <row r="15" spans="1:59" ht="12.75" customHeight="1" thickBot="1">
      <c r="A15" s="551"/>
      <c r="B15" s="554" t="s">
        <v>154</v>
      </c>
      <c r="C15" s="567" t="s">
        <v>103</v>
      </c>
      <c r="D15" s="245" t="s">
        <v>44</v>
      </c>
      <c r="E15" s="232">
        <v>2</v>
      </c>
      <c r="F15" s="256">
        <v>2</v>
      </c>
      <c r="G15" s="232">
        <v>2</v>
      </c>
      <c r="H15" s="232">
        <v>2</v>
      </c>
      <c r="I15" s="232">
        <v>2</v>
      </c>
      <c r="J15" s="232">
        <v>2</v>
      </c>
      <c r="K15" s="232">
        <v>2</v>
      </c>
      <c r="L15" s="232">
        <v>2</v>
      </c>
      <c r="M15" s="232">
        <v>2</v>
      </c>
      <c r="N15" s="232">
        <v>2</v>
      </c>
      <c r="O15" s="232">
        <v>2</v>
      </c>
      <c r="P15" s="232">
        <v>2</v>
      </c>
      <c r="Q15" s="232">
        <v>2</v>
      </c>
      <c r="R15" s="232">
        <v>2</v>
      </c>
      <c r="S15" s="232">
        <v>2</v>
      </c>
      <c r="T15" s="257">
        <v>2</v>
      </c>
      <c r="U15" s="257">
        <v>2</v>
      </c>
      <c r="V15" s="255">
        <f t="shared" si="2"/>
        <v>34</v>
      </c>
      <c r="W15" s="237" t="s">
        <v>91</v>
      </c>
      <c r="X15" s="238" t="s">
        <v>91</v>
      </c>
      <c r="Y15" s="256">
        <v>2</v>
      </c>
      <c r="Z15" s="256">
        <v>2</v>
      </c>
      <c r="AA15" s="232">
        <v>2</v>
      </c>
      <c r="AB15" s="232">
        <v>2</v>
      </c>
      <c r="AC15" s="232">
        <v>2</v>
      </c>
      <c r="AD15" s="232">
        <v>2</v>
      </c>
      <c r="AE15" s="232">
        <v>2</v>
      </c>
      <c r="AF15" s="232">
        <v>2</v>
      </c>
      <c r="AG15" s="232">
        <v>2</v>
      </c>
      <c r="AH15" s="234">
        <v>2</v>
      </c>
      <c r="AI15" s="232">
        <v>2</v>
      </c>
      <c r="AJ15" s="232">
        <v>2</v>
      </c>
      <c r="AK15" s="232">
        <v>2</v>
      </c>
      <c r="AL15" s="232">
        <v>2</v>
      </c>
      <c r="AM15" s="232">
        <v>2</v>
      </c>
      <c r="AN15" s="232">
        <v>2</v>
      </c>
      <c r="AO15" s="232">
        <v>2</v>
      </c>
      <c r="AP15" s="232">
        <v>2</v>
      </c>
      <c r="AQ15" s="232">
        <v>2</v>
      </c>
      <c r="AR15" s="232">
        <v>2</v>
      </c>
      <c r="AS15" s="232">
        <v>2</v>
      </c>
      <c r="AT15" s="232">
        <v>2</v>
      </c>
      <c r="AU15" s="232"/>
      <c r="AV15" s="257"/>
      <c r="AW15" s="239">
        <f t="shared" si="4"/>
        <v>44</v>
      </c>
      <c r="AX15" s="240" t="s">
        <v>91</v>
      </c>
      <c r="AY15" s="241" t="s">
        <v>91</v>
      </c>
      <c r="AZ15" s="242" t="s">
        <v>91</v>
      </c>
      <c r="BA15" s="243" t="s">
        <v>91</v>
      </c>
      <c r="BB15" s="243" t="s">
        <v>91</v>
      </c>
      <c r="BC15" s="243" t="s">
        <v>91</v>
      </c>
      <c r="BD15" s="243" t="s">
        <v>91</v>
      </c>
      <c r="BE15" s="243" t="s">
        <v>91</v>
      </c>
      <c r="BF15" s="243" t="s">
        <v>91</v>
      </c>
      <c r="BG15" s="207">
        <f t="shared" si="3"/>
        <v>78</v>
      </c>
    </row>
    <row r="16" spans="1:59" ht="15.75" customHeight="1" thickBot="1">
      <c r="A16" s="551"/>
      <c r="B16" s="555"/>
      <c r="C16" s="566"/>
      <c r="D16" s="245" t="s">
        <v>45</v>
      </c>
      <c r="E16" s="246">
        <v>1</v>
      </c>
      <c r="F16" s="247">
        <v>1</v>
      </c>
      <c r="G16" s="246">
        <v>1</v>
      </c>
      <c r="H16" s="246">
        <v>1</v>
      </c>
      <c r="I16" s="246">
        <v>1</v>
      </c>
      <c r="J16" s="246">
        <v>1</v>
      </c>
      <c r="K16" s="246">
        <v>1</v>
      </c>
      <c r="L16" s="246">
        <v>1</v>
      </c>
      <c r="M16" s="246">
        <v>1</v>
      </c>
      <c r="N16" s="246">
        <v>1</v>
      </c>
      <c r="O16" s="246">
        <v>1</v>
      </c>
      <c r="P16" s="246">
        <v>1</v>
      </c>
      <c r="Q16" s="246">
        <v>1</v>
      </c>
      <c r="R16" s="246">
        <v>1</v>
      </c>
      <c r="S16" s="246">
        <v>1</v>
      </c>
      <c r="T16" s="248">
        <v>1</v>
      </c>
      <c r="U16" s="248">
        <v>1</v>
      </c>
      <c r="V16" s="250">
        <f t="shared" si="2"/>
        <v>17</v>
      </c>
      <c r="W16" s="237" t="s">
        <v>91</v>
      </c>
      <c r="X16" s="238" t="s">
        <v>91</v>
      </c>
      <c r="Y16" s="247">
        <v>1</v>
      </c>
      <c r="Z16" s="247">
        <v>1</v>
      </c>
      <c r="AA16" s="246">
        <v>1</v>
      </c>
      <c r="AB16" s="246">
        <v>1</v>
      </c>
      <c r="AC16" s="246">
        <v>1</v>
      </c>
      <c r="AD16" s="246">
        <v>1</v>
      </c>
      <c r="AE16" s="246">
        <v>1</v>
      </c>
      <c r="AF16" s="246">
        <v>1</v>
      </c>
      <c r="AG16" s="246">
        <v>1</v>
      </c>
      <c r="AH16" s="246">
        <v>1</v>
      </c>
      <c r="AI16" s="246">
        <v>1</v>
      </c>
      <c r="AJ16" s="246">
        <v>1</v>
      </c>
      <c r="AK16" s="246">
        <v>1</v>
      </c>
      <c r="AL16" s="246">
        <v>1</v>
      </c>
      <c r="AM16" s="246">
        <v>1</v>
      </c>
      <c r="AN16" s="246">
        <v>1</v>
      </c>
      <c r="AO16" s="246">
        <v>1</v>
      </c>
      <c r="AP16" s="246">
        <v>1</v>
      </c>
      <c r="AQ16" s="246">
        <v>1</v>
      </c>
      <c r="AR16" s="246">
        <v>1</v>
      </c>
      <c r="AS16" s="246">
        <v>1</v>
      </c>
      <c r="AT16" s="246">
        <v>1</v>
      </c>
      <c r="AU16" s="246"/>
      <c r="AV16" s="248"/>
      <c r="AW16" s="239">
        <f t="shared" si="4"/>
        <v>22</v>
      </c>
      <c r="AX16" s="240" t="s">
        <v>91</v>
      </c>
      <c r="AY16" s="241" t="s">
        <v>91</v>
      </c>
      <c r="AZ16" s="242" t="s">
        <v>91</v>
      </c>
      <c r="BA16" s="243" t="s">
        <v>91</v>
      </c>
      <c r="BB16" s="243" t="s">
        <v>91</v>
      </c>
      <c r="BC16" s="243" t="s">
        <v>91</v>
      </c>
      <c r="BD16" s="243" t="s">
        <v>91</v>
      </c>
      <c r="BE16" s="243" t="s">
        <v>91</v>
      </c>
      <c r="BF16" s="243" t="s">
        <v>91</v>
      </c>
      <c r="BG16" s="207">
        <f t="shared" si="3"/>
        <v>39</v>
      </c>
    </row>
    <row r="17" spans="1:59" ht="15.75" customHeight="1" thickBot="1">
      <c r="A17" s="551"/>
      <c r="B17" s="554" t="s">
        <v>155</v>
      </c>
      <c r="C17" s="568" t="s">
        <v>164</v>
      </c>
      <c r="D17" s="245" t="s">
        <v>44</v>
      </c>
      <c r="E17" s="232">
        <v>4</v>
      </c>
      <c r="F17" s="256">
        <v>4</v>
      </c>
      <c r="G17" s="232">
        <v>4</v>
      </c>
      <c r="H17" s="232">
        <v>4</v>
      </c>
      <c r="I17" s="232">
        <v>4</v>
      </c>
      <c r="J17" s="232">
        <v>4</v>
      </c>
      <c r="K17" s="232">
        <v>4</v>
      </c>
      <c r="L17" s="232">
        <v>4</v>
      </c>
      <c r="M17" s="232">
        <v>4</v>
      </c>
      <c r="N17" s="232">
        <v>4</v>
      </c>
      <c r="O17" s="232">
        <v>4</v>
      </c>
      <c r="P17" s="232">
        <v>4</v>
      </c>
      <c r="Q17" s="232">
        <v>4</v>
      </c>
      <c r="R17" s="232">
        <v>4</v>
      </c>
      <c r="S17" s="232">
        <v>4</v>
      </c>
      <c r="T17" s="257">
        <v>4</v>
      </c>
      <c r="U17" s="257">
        <v>4</v>
      </c>
      <c r="V17" s="255">
        <f t="shared" si="2"/>
        <v>68</v>
      </c>
      <c r="W17" s="237" t="s">
        <v>91</v>
      </c>
      <c r="X17" s="238" t="s">
        <v>91</v>
      </c>
      <c r="Y17" s="256">
        <v>4</v>
      </c>
      <c r="Z17" s="256">
        <v>4</v>
      </c>
      <c r="AA17" s="256">
        <v>4</v>
      </c>
      <c r="AB17" s="256">
        <v>4</v>
      </c>
      <c r="AC17" s="256">
        <v>4</v>
      </c>
      <c r="AD17" s="256">
        <v>4</v>
      </c>
      <c r="AE17" s="256">
        <v>4</v>
      </c>
      <c r="AF17" s="256">
        <v>4</v>
      </c>
      <c r="AG17" s="256">
        <v>4</v>
      </c>
      <c r="AH17" s="256">
        <v>4</v>
      </c>
      <c r="AI17" s="256">
        <v>4</v>
      </c>
      <c r="AJ17" s="256">
        <v>4</v>
      </c>
      <c r="AK17" s="256">
        <v>4</v>
      </c>
      <c r="AL17" s="256">
        <v>4</v>
      </c>
      <c r="AM17" s="256">
        <v>4</v>
      </c>
      <c r="AN17" s="256">
        <v>4</v>
      </c>
      <c r="AO17" s="256">
        <v>4</v>
      </c>
      <c r="AP17" s="256">
        <v>4</v>
      </c>
      <c r="AQ17" s="256">
        <v>4</v>
      </c>
      <c r="AR17" s="256">
        <v>4</v>
      </c>
      <c r="AS17" s="256">
        <v>4</v>
      </c>
      <c r="AT17" s="256">
        <v>4</v>
      </c>
      <c r="AU17" s="232"/>
      <c r="AV17" s="257"/>
      <c r="AW17" s="239">
        <f t="shared" si="4"/>
        <v>88</v>
      </c>
      <c r="AX17" s="240" t="s">
        <v>91</v>
      </c>
      <c r="AY17" s="241" t="s">
        <v>91</v>
      </c>
      <c r="AZ17" s="242" t="s">
        <v>91</v>
      </c>
      <c r="BA17" s="243" t="s">
        <v>91</v>
      </c>
      <c r="BB17" s="243" t="s">
        <v>91</v>
      </c>
      <c r="BC17" s="243" t="s">
        <v>91</v>
      </c>
      <c r="BD17" s="243" t="s">
        <v>91</v>
      </c>
      <c r="BE17" s="243" t="s">
        <v>91</v>
      </c>
      <c r="BF17" s="243" t="s">
        <v>91</v>
      </c>
      <c r="BG17" s="207">
        <f t="shared" si="3"/>
        <v>156</v>
      </c>
    </row>
    <row r="18" spans="1:59" ht="15.75" customHeight="1" thickBot="1">
      <c r="A18" s="551"/>
      <c r="B18" s="555"/>
      <c r="C18" s="569"/>
      <c r="D18" s="245" t="s">
        <v>45</v>
      </c>
      <c r="E18" s="246">
        <v>2</v>
      </c>
      <c r="F18" s="247">
        <v>2</v>
      </c>
      <c r="G18" s="246">
        <v>2</v>
      </c>
      <c r="H18" s="246">
        <v>2</v>
      </c>
      <c r="I18" s="246">
        <v>2</v>
      </c>
      <c r="J18" s="246">
        <v>2</v>
      </c>
      <c r="K18" s="246">
        <v>2</v>
      </c>
      <c r="L18" s="246">
        <v>2</v>
      </c>
      <c r="M18" s="246">
        <v>2</v>
      </c>
      <c r="N18" s="246">
        <v>2</v>
      </c>
      <c r="O18" s="246">
        <v>2</v>
      </c>
      <c r="P18" s="246">
        <v>2</v>
      </c>
      <c r="Q18" s="246">
        <v>2</v>
      </c>
      <c r="R18" s="246">
        <v>2</v>
      </c>
      <c r="S18" s="246">
        <v>2</v>
      </c>
      <c r="T18" s="248">
        <v>2</v>
      </c>
      <c r="U18" s="248">
        <v>2</v>
      </c>
      <c r="V18" s="255">
        <f t="shared" si="2"/>
        <v>34</v>
      </c>
      <c r="W18" s="237" t="s">
        <v>91</v>
      </c>
      <c r="X18" s="238" t="s">
        <v>91</v>
      </c>
      <c r="Y18" s="247">
        <v>2</v>
      </c>
      <c r="Z18" s="247">
        <v>2</v>
      </c>
      <c r="AA18" s="247">
        <v>2</v>
      </c>
      <c r="AB18" s="247">
        <v>2</v>
      </c>
      <c r="AC18" s="247">
        <v>2</v>
      </c>
      <c r="AD18" s="247">
        <v>2</v>
      </c>
      <c r="AE18" s="247">
        <v>2</v>
      </c>
      <c r="AF18" s="247">
        <v>2</v>
      </c>
      <c r="AG18" s="247">
        <v>2</v>
      </c>
      <c r="AH18" s="247">
        <v>2</v>
      </c>
      <c r="AI18" s="247">
        <v>2</v>
      </c>
      <c r="AJ18" s="247">
        <v>2</v>
      </c>
      <c r="AK18" s="247">
        <v>2</v>
      </c>
      <c r="AL18" s="247">
        <v>2</v>
      </c>
      <c r="AM18" s="247">
        <v>2</v>
      </c>
      <c r="AN18" s="247">
        <v>2</v>
      </c>
      <c r="AO18" s="247">
        <v>2</v>
      </c>
      <c r="AP18" s="247">
        <v>2</v>
      </c>
      <c r="AQ18" s="247">
        <v>2</v>
      </c>
      <c r="AR18" s="247">
        <v>2</v>
      </c>
      <c r="AS18" s="247">
        <v>2</v>
      </c>
      <c r="AT18" s="247">
        <v>2</v>
      </c>
      <c r="AU18" s="246"/>
      <c r="AV18" s="248"/>
      <c r="AW18" s="239">
        <f t="shared" si="4"/>
        <v>44</v>
      </c>
      <c r="AX18" s="240" t="s">
        <v>91</v>
      </c>
      <c r="AY18" s="241" t="s">
        <v>91</v>
      </c>
      <c r="AZ18" s="242" t="s">
        <v>91</v>
      </c>
      <c r="BA18" s="243" t="s">
        <v>91</v>
      </c>
      <c r="BB18" s="243" t="s">
        <v>91</v>
      </c>
      <c r="BC18" s="243" t="s">
        <v>91</v>
      </c>
      <c r="BD18" s="243" t="s">
        <v>91</v>
      </c>
      <c r="BE18" s="243" t="s">
        <v>91</v>
      </c>
      <c r="BF18" s="243" t="s">
        <v>91</v>
      </c>
      <c r="BG18" s="207">
        <f t="shared" si="3"/>
        <v>78</v>
      </c>
    </row>
    <row r="19" spans="1:59" ht="15.75" customHeight="1" thickBot="1">
      <c r="A19" s="551"/>
      <c r="B19" s="554" t="s">
        <v>156</v>
      </c>
      <c r="C19" s="567" t="s">
        <v>21</v>
      </c>
      <c r="D19" s="245" t="s">
        <v>44</v>
      </c>
      <c r="E19" s="232">
        <v>2</v>
      </c>
      <c r="F19" s="256">
        <v>2</v>
      </c>
      <c r="G19" s="232">
        <v>2</v>
      </c>
      <c r="H19" s="232">
        <v>2</v>
      </c>
      <c r="I19" s="232">
        <v>2</v>
      </c>
      <c r="J19" s="232">
        <v>2</v>
      </c>
      <c r="K19" s="232">
        <v>2</v>
      </c>
      <c r="L19" s="232">
        <v>2</v>
      </c>
      <c r="M19" s="232">
        <v>2</v>
      </c>
      <c r="N19" s="232">
        <v>2</v>
      </c>
      <c r="O19" s="232">
        <v>2</v>
      </c>
      <c r="P19" s="232">
        <v>2</v>
      </c>
      <c r="Q19" s="232">
        <v>2</v>
      </c>
      <c r="R19" s="232">
        <v>2</v>
      </c>
      <c r="S19" s="232">
        <v>2</v>
      </c>
      <c r="T19" s="257">
        <v>2</v>
      </c>
      <c r="U19" s="257">
        <v>2</v>
      </c>
      <c r="V19" s="255">
        <f t="shared" si="2"/>
        <v>34</v>
      </c>
      <c r="W19" s="237" t="s">
        <v>91</v>
      </c>
      <c r="X19" s="238" t="s">
        <v>91</v>
      </c>
      <c r="Y19" s="247">
        <v>2</v>
      </c>
      <c r="Z19" s="247">
        <v>2</v>
      </c>
      <c r="AA19" s="247">
        <v>2</v>
      </c>
      <c r="AB19" s="247">
        <v>2</v>
      </c>
      <c r="AC19" s="247">
        <v>2</v>
      </c>
      <c r="AD19" s="247">
        <v>2</v>
      </c>
      <c r="AE19" s="247">
        <v>2</v>
      </c>
      <c r="AF19" s="247">
        <v>2</v>
      </c>
      <c r="AG19" s="247">
        <v>2</v>
      </c>
      <c r="AH19" s="232">
        <v>2</v>
      </c>
      <c r="AI19" s="232">
        <v>2</v>
      </c>
      <c r="AJ19" s="232">
        <v>2</v>
      </c>
      <c r="AK19" s="232">
        <v>2</v>
      </c>
      <c r="AL19" s="232">
        <v>2</v>
      </c>
      <c r="AM19" s="232">
        <v>2</v>
      </c>
      <c r="AN19" s="232">
        <v>2</v>
      </c>
      <c r="AO19" s="232">
        <v>2</v>
      </c>
      <c r="AP19" s="232">
        <v>2</v>
      </c>
      <c r="AQ19" s="232">
        <v>2</v>
      </c>
      <c r="AR19" s="232">
        <v>2</v>
      </c>
      <c r="AS19" s="232">
        <v>2</v>
      </c>
      <c r="AT19" s="232">
        <v>2</v>
      </c>
      <c r="AU19" s="232"/>
      <c r="AV19" s="257"/>
      <c r="AW19" s="239">
        <f t="shared" si="4"/>
        <v>44</v>
      </c>
      <c r="AX19" s="240" t="s">
        <v>91</v>
      </c>
      <c r="AY19" s="241" t="s">
        <v>91</v>
      </c>
      <c r="AZ19" s="242" t="s">
        <v>91</v>
      </c>
      <c r="BA19" s="243" t="s">
        <v>91</v>
      </c>
      <c r="BB19" s="243" t="s">
        <v>91</v>
      </c>
      <c r="BC19" s="243" t="s">
        <v>91</v>
      </c>
      <c r="BD19" s="243" t="s">
        <v>91</v>
      </c>
      <c r="BE19" s="243" t="s">
        <v>91</v>
      </c>
      <c r="BF19" s="243" t="s">
        <v>91</v>
      </c>
      <c r="BG19" s="207">
        <f t="shared" si="3"/>
        <v>78</v>
      </c>
    </row>
    <row r="20" spans="1:59" ht="15.75" customHeight="1" thickBot="1">
      <c r="A20" s="551"/>
      <c r="B20" s="555"/>
      <c r="C20" s="566"/>
      <c r="D20" s="245" t="s">
        <v>45</v>
      </c>
      <c r="E20" s="246">
        <v>1</v>
      </c>
      <c r="F20" s="246">
        <v>1</v>
      </c>
      <c r="G20" s="246">
        <v>1</v>
      </c>
      <c r="H20" s="246">
        <v>1</v>
      </c>
      <c r="I20" s="246">
        <v>1</v>
      </c>
      <c r="J20" s="246">
        <v>1</v>
      </c>
      <c r="K20" s="246">
        <v>1</v>
      </c>
      <c r="L20" s="246">
        <v>1</v>
      </c>
      <c r="M20" s="246">
        <v>1</v>
      </c>
      <c r="N20" s="246">
        <v>1</v>
      </c>
      <c r="O20" s="246">
        <v>1</v>
      </c>
      <c r="P20" s="246">
        <v>1</v>
      </c>
      <c r="Q20" s="246">
        <v>1</v>
      </c>
      <c r="R20" s="246">
        <v>1</v>
      </c>
      <c r="S20" s="246">
        <v>1</v>
      </c>
      <c r="T20" s="246">
        <v>1</v>
      </c>
      <c r="U20" s="246">
        <v>1</v>
      </c>
      <c r="V20" s="250">
        <f t="shared" si="2"/>
        <v>17</v>
      </c>
      <c r="W20" s="237" t="s">
        <v>91</v>
      </c>
      <c r="X20" s="238" t="s">
        <v>91</v>
      </c>
      <c r="Y20" s="266">
        <v>1</v>
      </c>
      <c r="Z20" s="266">
        <v>1</v>
      </c>
      <c r="AA20" s="266">
        <v>1</v>
      </c>
      <c r="AB20" s="266">
        <v>1</v>
      </c>
      <c r="AC20" s="266">
        <v>1</v>
      </c>
      <c r="AD20" s="266">
        <v>1</v>
      </c>
      <c r="AE20" s="266">
        <v>1</v>
      </c>
      <c r="AF20" s="266">
        <v>1</v>
      </c>
      <c r="AG20" s="266">
        <v>1</v>
      </c>
      <c r="AH20" s="246">
        <v>1</v>
      </c>
      <c r="AI20" s="246">
        <v>1</v>
      </c>
      <c r="AJ20" s="246">
        <v>1</v>
      </c>
      <c r="AK20" s="246">
        <v>1</v>
      </c>
      <c r="AL20" s="246">
        <v>1</v>
      </c>
      <c r="AM20" s="246">
        <v>1</v>
      </c>
      <c r="AN20" s="246">
        <v>1</v>
      </c>
      <c r="AO20" s="246">
        <v>1</v>
      </c>
      <c r="AP20" s="246">
        <v>1</v>
      </c>
      <c r="AQ20" s="246">
        <v>1</v>
      </c>
      <c r="AR20" s="246">
        <v>1</v>
      </c>
      <c r="AS20" s="246">
        <v>1</v>
      </c>
      <c r="AT20" s="246">
        <v>1</v>
      </c>
      <c r="AU20" s="246"/>
      <c r="AV20" s="248"/>
      <c r="AW20" s="239">
        <f t="shared" si="4"/>
        <v>22</v>
      </c>
      <c r="AX20" s="240" t="s">
        <v>91</v>
      </c>
      <c r="AY20" s="241" t="s">
        <v>91</v>
      </c>
      <c r="AZ20" s="242" t="s">
        <v>91</v>
      </c>
      <c r="BA20" s="243" t="s">
        <v>91</v>
      </c>
      <c r="BB20" s="243" t="s">
        <v>91</v>
      </c>
      <c r="BC20" s="243" t="s">
        <v>91</v>
      </c>
      <c r="BD20" s="243" t="s">
        <v>91</v>
      </c>
      <c r="BE20" s="243" t="s">
        <v>91</v>
      </c>
      <c r="BF20" s="243" t="s">
        <v>91</v>
      </c>
      <c r="BG20" s="207">
        <f t="shared" si="3"/>
        <v>39</v>
      </c>
    </row>
    <row r="21" spans="1:59" ht="15.75" customHeight="1" thickBot="1">
      <c r="A21" s="551"/>
      <c r="B21" s="554" t="s">
        <v>157</v>
      </c>
      <c r="C21" s="567" t="s">
        <v>104</v>
      </c>
      <c r="D21" s="245" t="s">
        <v>44</v>
      </c>
      <c r="E21" s="232"/>
      <c r="F21" s="256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57"/>
      <c r="U21" s="257"/>
      <c r="V21" s="255">
        <f t="shared" si="2"/>
        <v>0</v>
      </c>
      <c r="W21" s="237" t="s">
        <v>91</v>
      </c>
      <c r="X21" s="238" t="s">
        <v>91</v>
      </c>
      <c r="Y21" s="256"/>
      <c r="Z21" s="256">
        <v>2</v>
      </c>
      <c r="AA21" s="232"/>
      <c r="AB21" s="232">
        <v>2</v>
      </c>
      <c r="AC21" s="256"/>
      <c r="AD21" s="256">
        <v>2</v>
      </c>
      <c r="AE21" s="232"/>
      <c r="AF21" s="232">
        <v>2</v>
      </c>
      <c r="AG21" s="232"/>
      <c r="AH21" s="232">
        <v>2</v>
      </c>
      <c r="AI21" s="232"/>
      <c r="AJ21" s="232">
        <v>2</v>
      </c>
      <c r="AK21" s="232"/>
      <c r="AL21" s="232">
        <v>2</v>
      </c>
      <c r="AM21" s="232">
        <v>2</v>
      </c>
      <c r="AN21" s="232">
        <v>2</v>
      </c>
      <c r="AO21" s="232">
        <v>2</v>
      </c>
      <c r="AP21" s="232"/>
      <c r="AQ21" s="232">
        <v>4</v>
      </c>
      <c r="AR21" s="232">
        <v>4</v>
      </c>
      <c r="AS21" s="232">
        <v>4</v>
      </c>
      <c r="AT21" s="232">
        <v>4</v>
      </c>
      <c r="AU21" s="232"/>
      <c r="AV21" s="257"/>
      <c r="AW21" s="239">
        <f t="shared" si="4"/>
        <v>36</v>
      </c>
      <c r="AX21" s="240" t="s">
        <v>91</v>
      </c>
      <c r="AY21" s="241" t="s">
        <v>91</v>
      </c>
      <c r="AZ21" s="242" t="s">
        <v>91</v>
      </c>
      <c r="BA21" s="243" t="s">
        <v>91</v>
      </c>
      <c r="BB21" s="243" t="s">
        <v>91</v>
      </c>
      <c r="BC21" s="243" t="s">
        <v>91</v>
      </c>
      <c r="BD21" s="243" t="s">
        <v>91</v>
      </c>
      <c r="BE21" s="243" t="s">
        <v>91</v>
      </c>
      <c r="BF21" s="243" t="s">
        <v>91</v>
      </c>
      <c r="BG21" s="207">
        <f t="shared" si="3"/>
        <v>36</v>
      </c>
    </row>
    <row r="22" spans="1:59" ht="15.75" customHeight="1" thickBot="1">
      <c r="A22" s="551"/>
      <c r="B22" s="555"/>
      <c r="C22" s="566"/>
      <c r="D22" s="245" t="s">
        <v>45</v>
      </c>
      <c r="E22" s="246"/>
      <c r="F22" s="247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8"/>
      <c r="U22" s="248"/>
      <c r="V22" s="255">
        <f t="shared" si="2"/>
        <v>0</v>
      </c>
      <c r="W22" s="237" t="s">
        <v>91</v>
      </c>
      <c r="X22" s="238" t="s">
        <v>91</v>
      </c>
      <c r="Y22" s="247"/>
      <c r="Z22" s="247">
        <v>1</v>
      </c>
      <c r="AA22" s="246"/>
      <c r="AB22" s="246">
        <v>1</v>
      </c>
      <c r="AC22" s="247"/>
      <c r="AD22" s="247">
        <v>1</v>
      </c>
      <c r="AE22" s="246"/>
      <c r="AF22" s="246">
        <v>1</v>
      </c>
      <c r="AG22" s="246"/>
      <c r="AH22" s="246">
        <v>1</v>
      </c>
      <c r="AI22" s="246"/>
      <c r="AJ22" s="246">
        <v>1</v>
      </c>
      <c r="AK22" s="246"/>
      <c r="AL22" s="246">
        <v>1</v>
      </c>
      <c r="AM22" s="246">
        <v>1</v>
      </c>
      <c r="AN22" s="246">
        <v>1</v>
      </c>
      <c r="AO22" s="246">
        <v>1</v>
      </c>
      <c r="AP22" s="246">
        <v>1</v>
      </c>
      <c r="AQ22" s="246">
        <v>1</v>
      </c>
      <c r="AR22" s="246">
        <v>2</v>
      </c>
      <c r="AS22" s="246">
        <v>2</v>
      </c>
      <c r="AT22" s="246">
        <v>2</v>
      </c>
      <c r="AU22" s="246"/>
      <c r="AV22" s="248"/>
      <c r="AW22" s="239">
        <f t="shared" si="4"/>
        <v>18</v>
      </c>
      <c r="AX22" s="240" t="s">
        <v>91</v>
      </c>
      <c r="AY22" s="241" t="s">
        <v>91</v>
      </c>
      <c r="AZ22" s="242" t="s">
        <v>91</v>
      </c>
      <c r="BA22" s="243" t="s">
        <v>91</v>
      </c>
      <c r="BB22" s="243" t="s">
        <v>91</v>
      </c>
      <c r="BC22" s="243" t="s">
        <v>91</v>
      </c>
      <c r="BD22" s="243" t="s">
        <v>91</v>
      </c>
      <c r="BE22" s="243" t="s">
        <v>91</v>
      </c>
      <c r="BF22" s="243" t="s">
        <v>91</v>
      </c>
      <c r="BG22" s="207">
        <f t="shared" si="3"/>
        <v>18</v>
      </c>
    </row>
    <row r="23" spans="1:59" ht="16.5" customHeight="1" thickBot="1">
      <c r="A23" s="551"/>
      <c r="B23" s="554" t="s">
        <v>158</v>
      </c>
      <c r="C23" s="567" t="s">
        <v>7</v>
      </c>
      <c r="D23" s="245" t="s">
        <v>44</v>
      </c>
      <c r="E23" s="232">
        <v>4</v>
      </c>
      <c r="F23" s="256">
        <v>2</v>
      </c>
      <c r="G23" s="232">
        <v>4</v>
      </c>
      <c r="H23" s="232">
        <v>2</v>
      </c>
      <c r="I23" s="232">
        <v>4</v>
      </c>
      <c r="J23" s="232">
        <v>2</v>
      </c>
      <c r="K23" s="232">
        <v>4</v>
      </c>
      <c r="L23" s="232">
        <v>2</v>
      </c>
      <c r="M23" s="232">
        <v>4</v>
      </c>
      <c r="N23" s="232">
        <v>2</v>
      </c>
      <c r="O23" s="232">
        <v>4</v>
      </c>
      <c r="P23" s="232">
        <v>2</v>
      </c>
      <c r="Q23" s="232">
        <v>4</v>
      </c>
      <c r="R23" s="232">
        <v>2</v>
      </c>
      <c r="S23" s="232">
        <v>4</v>
      </c>
      <c r="T23" s="257">
        <v>2</v>
      </c>
      <c r="U23" s="257">
        <v>3</v>
      </c>
      <c r="V23" s="255">
        <f t="shared" si="2"/>
        <v>51</v>
      </c>
      <c r="W23" s="237" t="s">
        <v>91</v>
      </c>
      <c r="X23" s="238" t="s">
        <v>91</v>
      </c>
      <c r="Y23" s="256">
        <v>2</v>
      </c>
      <c r="Z23" s="232">
        <v>4</v>
      </c>
      <c r="AA23" s="232">
        <v>2</v>
      </c>
      <c r="AB23" s="232">
        <v>4</v>
      </c>
      <c r="AC23" s="232">
        <v>2</v>
      </c>
      <c r="AD23" s="232">
        <v>4</v>
      </c>
      <c r="AE23" s="232">
        <v>2</v>
      </c>
      <c r="AF23" s="232">
        <v>4</v>
      </c>
      <c r="AG23" s="232">
        <v>2</v>
      </c>
      <c r="AH23" s="232">
        <v>4</v>
      </c>
      <c r="AI23" s="232">
        <v>2</v>
      </c>
      <c r="AJ23" s="232">
        <v>4</v>
      </c>
      <c r="AK23" s="232">
        <v>2</v>
      </c>
      <c r="AL23" s="232">
        <v>4</v>
      </c>
      <c r="AM23" s="232">
        <v>2</v>
      </c>
      <c r="AN23" s="232">
        <v>4</v>
      </c>
      <c r="AO23" s="232">
        <v>2</v>
      </c>
      <c r="AP23" s="232">
        <v>4</v>
      </c>
      <c r="AQ23" s="232">
        <v>2</v>
      </c>
      <c r="AR23" s="232">
        <v>4</v>
      </c>
      <c r="AS23" s="232">
        <v>2</v>
      </c>
      <c r="AT23" s="232">
        <v>4</v>
      </c>
      <c r="AU23" s="232"/>
      <c r="AV23" s="257"/>
      <c r="AW23" s="239">
        <f t="shared" si="4"/>
        <v>66</v>
      </c>
      <c r="AX23" s="240" t="s">
        <v>91</v>
      </c>
      <c r="AY23" s="241" t="s">
        <v>91</v>
      </c>
      <c r="AZ23" s="242" t="s">
        <v>91</v>
      </c>
      <c r="BA23" s="243" t="s">
        <v>91</v>
      </c>
      <c r="BB23" s="243" t="s">
        <v>91</v>
      </c>
      <c r="BC23" s="243" t="s">
        <v>91</v>
      </c>
      <c r="BD23" s="243" t="s">
        <v>91</v>
      </c>
      <c r="BE23" s="243" t="s">
        <v>91</v>
      </c>
      <c r="BF23" s="243" t="s">
        <v>91</v>
      </c>
      <c r="BG23" s="207">
        <f t="shared" si="3"/>
        <v>117</v>
      </c>
    </row>
    <row r="24" spans="1:59" ht="16.5" customHeight="1" thickBot="1">
      <c r="A24" s="551"/>
      <c r="B24" s="555"/>
      <c r="C24" s="566"/>
      <c r="D24" s="245" t="s">
        <v>45</v>
      </c>
      <c r="E24" s="246">
        <v>2</v>
      </c>
      <c r="F24" s="247">
        <v>1</v>
      </c>
      <c r="G24" s="246">
        <v>2</v>
      </c>
      <c r="H24" s="247">
        <v>1</v>
      </c>
      <c r="I24" s="246">
        <v>2</v>
      </c>
      <c r="J24" s="247">
        <v>1</v>
      </c>
      <c r="K24" s="246">
        <v>2</v>
      </c>
      <c r="L24" s="247">
        <v>1</v>
      </c>
      <c r="M24" s="246">
        <v>2</v>
      </c>
      <c r="N24" s="247">
        <v>1</v>
      </c>
      <c r="O24" s="246">
        <v>2</v>
      </c>
      <c r="P24" s="247">
        <v>1</v>
      </c>
      <c r="Q24" s="246">
        <v>2</v>
      </c>
      <c r="R24" s="247">
        <v>1</v>
      </c>
      <c r="S24" s="246">
        <v>2</v>
      </c>
      <c r="T24" s="247">
        <v>1</v>
      </c>
      <c r="U24" s="246">
        <v>2</v>
      </c>
      <c r="V24" s="250">
        <f t="shared" si="2"/>
        <v>26</v>
      </c>
      <c r="W24" s="237" t="s">
        <v>91</v>
      </c>
      <c r="X24" s="238" t="s">
        <v>91</v>
      </c>
      <c r="Y24" s="247">
        <v>1</v>
      </c>
      <c r="Z24" s="247">
        <v>2</v>
      </c>
      <c r="AA24" s="246">
        <v>1</v>
      </c>
      <c r="AB24" s="246">
        <v>2</v>
      </c>
      <c r="AC24" s="246">
        <v>1</v>
      </c>
      <c r="AD24" s="246">
        <v>2</v>
      </c>
      <c r="AE24" s="246">
        <v>1</v>
      </c>
      <c r="AF24" s="246">
        <v>2</v>
      </c>
      <c r="AG24" s="246">
        <v>1</v>
      </c>
      <c r="AH24" s="246">
        <v>2</v>
      </c>
      <c r="AI24" s="246">
        <v>1</v>
      </c>
      <c r="AJ24" s="246">
        <v>2</v>
      </c>
      <c r="AK24" s="246">
        <v>1</v>
      </c>
      <c r="AL24" s="246">
        <v>2</v>
      </c>
      <c r="AM24" s="246">
        <v>1</v>
      </c>
      <c r="AN24" s="246">
        <v>2</v>
      </c>
      <c r="AO24" s="246">
        <v>1</v>
      </c>
      <c r="AP24" s="246">
        <v>2</v>
      </c>
      <c r="AQ24" s="246">
        <v>1</v>
      </c>
      <c r="AR24" s="246">
        <v>2</v>
      </c>
      <c r="AS24" s="246">
        <v>1</v>
      </c>
      <c r="AT24" s="246">
        <v>2</v>
      </c>
      <c r="AU24" s="246"/>
      <c r="AV24" s="248"/>
      <c r="AW24" s="239">
        <f t="shared" si="4"/>
        <v>33</v>
      </c>
      <c r="AX24" s="240" t="s">
        <v>91</v>
      </c>
      <c r="AY24" s="241" t="s">
        <v>91</v>
      </c>
      <c r="AZ24" s="242" t="s">
        <v>91</v>
      </c>
      <c r="BA24" s="243" t="s">
        <v>91</v>
      </c>
      <c r="BB24" s="243" t="s">
        <v>91</v>
      </c>
      <c r="BC24" s="243" t="s">
        <v>91</v>
      </c>
      <c r="BD24" s="243" t="s">
        <v>91</v>
      </c>
      <c r="BE24" s="243" t="s">
        <v>91</v>
      </c>
      <c r="BF24" s="243" t="s">
        <v>91</v>
      </c>
      <c r="BG24" s="207">
        <f t="shared" si="3"/>
        <v>59</v>
      </c>
    </row>
    <row r="25" spans="1:59" ht="15.75" customHeight="1" thickBot="1">
      <c r="A25" s="551"/>
      <c r="B25" s="554" t="s">
        <v>159</v>
      </c>
      <c r="C25" s="567" t="s">
        <v>149</v>
      </c>
      <c r="D25" s="245" t="s">
        <v>44</v>
      </c>
      <c r="E25" s="232">
        <v>2</v>
      </c>
      <c r="F25" s="256">
        <v>2</v>
      </c>
      <c r="G25" s="232">
        <v>2</v>
      </c>
      <c r="H25" s="232">
        <v>2</v>
      </c>
      <c r="I25" s="232">
        <v>2</v>
      </c>
      <c r="J25" s="232">
        <v>2</v>
      </c>
      <c r="K25" s="232">
        <v>2</v>
      </c>
      <c r="L25" s="232">
        <v>2</v>
      </c>
      <c r="M25" s="232">
        <v>2</v>
      </c>
      <c r="N25" s="232">
        <v>2</v>
      </c>
      <c r="O25" s="232">
        <v>2</v>
      </c>
      <c r="P25" s="232">
        <v>2</v>
      </c>
      <c r="Q25" s="232">
        <v>2</v>
      </c>
      <c r="R25" s="232">
        <v>2</v>
      </c>
      <c r="S25" s="232">
        <v>2</v>
      </c>
      <c r="T25" s="257">
        <v>2</v>
      </c>
      <c r="U25" s="257">
        <v>2</v>
      </c>
      <c r="V25" s="255">
        <f t="shared" si="2"/>
        <v>34</v>
      </c>
      <c r="W25" s="237" t="s">
        <v>91</v>
      </c>
      <c r="X25" s="238" t="s">
        <v>91</v>
      </c>
      <c r="Y25" s="247">
        <v>2</v>
      </c>
      <c r="Z25" s="247">
        <v>2</v>
      </c>
      <c r="AA25" s="247">
        <v>2</v>
      </c>
      <c r="AB25" s="247">
        <v>2</v>
      </c>
      <c r="AC25" s="247">
        <v>2</v>
      </c>
      <c r="AD25" s="247">
        <v>2</v>
      </c>
      <c r="AE25" s="247">
        <v>2</v>
      </c>
      <c r="AF25" s="247">
        <v>2</v>
      </c>
      <c r="AG25" s="247">
        <v>2</v>
      </c>
      <c r="AH25" s="247">
        <v>2</v>
      </c>
      <c r="AI25" s="247">
        <v>2</v>
      </c>
      <c r="AJ25" s="247">
        <v>2</v>
      </c>
      <c r="AK25" s="247">
        <v>2</v>
      </c>
      <c r="AL25" s="247">
        <v>2</v>
      </c>
      <c r="AM25" s="247">
        <v>2</v>
      </c>
      <c r="AN25" s="247">
        <v>2</v>
      </c>
      <c r="AO25" s="247">
        <v>2</v>
      </c>
      <c r="AP25" s="247">
        <v>2</v>
      </c>
      <c r="AQ25" s="247"/>
      <c r="AR25" s="247"/>
      <c r="AS25" s="247"/>
      <c r="AT25" s="247"/>
      <c r="AU25" s="246"/>
      <c r="AV25" s="248"/>
      <c r="AW25" s="239">
        <f t="shared" si="4"/>
        <v>36</v>
      </c>
      <c r="AX25" s="240" t="s">
        <v>91</v>
      </c>
      <c r="AY25" s="241" t="s">
        <v>91</v>
      </c>
      <c r="AZ25" s="242" t="s">
        <v>91</v>
      </c>
      <c r="BA25" s="243" t="s">
        <v>91</v>
      </c>
      <c r="BB25" s="243" t="s">
        <v>91</v>
      </c>
      <c r="BC25" s="243" t="s">
        <v>91</v>
      </c>
      <c r="BD25" s="243" t="s">
        <v>91</v>
      </c>
      <c r="BE25" s="243" t="s">
        <v>91</v>
      </c>
      <c r="BF25" s="243" t="s">
        <v>91</v>
      </c>
      <c r="BG25" s="207">
        <f t="shared" si="3"/>
        <v>70</v>
      </c>
    </row>
    <row r="26" spans="1:59" ht="15.75" customHeight="1" thickBot="1">
      <c r="A26" s="551"/>
      <c r="B26" s="554"/>
      <c r="C26" s="565"/>
      <c r="D26" s="265" t="s">
        <v>45</v>
      </c>
      <c r="E26" s="267">
        <v>1</v>
      </c>
      <c r="F26" s="267">
        <v>1</v>
      </c>
      <c r="G26" s="267">
        <v>1</v>
      </c>
      <c r="H26" s="267">
        <v>1</v>
      </c>
      <c r="I26" s="267">
        <v>1</v>
      </c>
      <c r="J26" s="267">
        <v>1</v>
      </c>
      <c r="K26" s="267">
        <v>1</v>
      </c>
      <c r="L26" s="267">
        <v>1</v>
      </c>
      <c r="M26" s="267">
        <v>1</v>
      </c>
      <c r="N26" s="267">
        <v>1</v>
      </c>
      <c r="O26" s="267">
        <v>1</v>
      </c>
      <c r="P26" s="267">
        <v>1</v>
      </c>
      <c r="Q26" s="267">
        <v>1</v>
      </c>
      <c r="R26" s="267">
        <v>1</v>
      </c>
      <c r="S26" s="267">
        <v>1</v>
      </c>
      <c r="T26" s="267">
        <v>1</v>
      </c>
      <c r="U26" s="267">
        <v>1</v>
      </c>
      <c r="V26" s="269">
        <f t="shared" si="2"/>
        <v>17</v>
      </c>
      <c r="W26" s="470" t="s">
        <v>91</v>
      </c>
      <c r="X26" s="471" t="s">
        <v>91</v>
      </c>
      <c r="Y26" s="267">
        <v>1</v>
      </c>
      <c r="Z26" s="267">
        <v>1</v>
      </c>
      <c r="AA26" s="267">
        <v>1</v>
      </c>
      <c r="AB26" s="267">
        <v>1</v>
      </c>
      <c r="AC26" s="267">
        <v>1</v>
      </c>
      <c r="AD26" s="267">
        <v>1</v>
      </c>
      <c r="AE26" s="267">
        <v>1</v>
      </c>
      <c r="AF26" s="267">
        <v>1</v>
      </c>
      <c r="AG26" s="267">
        <v>1</v>
      </c>
      <c r="AH26" s="267">
        <v>1</v>
      </c>
      <c r="AI26" s="267">
        <v>1</v>
      </c>
      <c r="AJ26" s="267">
        <v>1</v>
      </c>
      <c r="AK26" s="267">
        <v>1</v>
      </c>
      <c r="AL26" s="267">
        <v>1</v>
      </c>
      <c r="AM26" s="267">
        <v>1</v>
      </c>
      <c r="AN26" s="267">
        <v>1</v>
      </c>
      <c r="AO26" s="267">
        <v>1</v>
      </c>
      <c r="AP26" s="267">
        <v>1</v>
      </c>
      <c r="AQ26" s="267"/>
      <c r="AR26" s="267"/>
      <c r="AS26" s="267"/>
      <c r="AT26" s="267"/>
      <c r="AU26" s="268"/>
      <c r="AV26" s="268"/>
      <c r="AW26" s="510">
        <f t="shared" si="4"/>
        <v>18</v>
      </c>
      <c r="AX26" s="271" t="s">
        <v>91</v>
      </c>
      <c r="AY26" s="272" t="s">
        <v>91</v>
      </c>
      <c r="AZ26" s="273" t="s">
        <v>91</v>
      </c>
      <c r="BA26" s="274" t="s">
        <v>91</v>
      </c>
      <c r="BB26" s="274" t="s">
        <v>91</v>
      </c>
      <c r="BC26" s="274" t="s">
        <v>91</v>
      </c>
      <c r="BD26" s="274" t="s">
        <v>91</v>
      </c>
      <c r="BE26" s="274" t="s">
        <v>91</v>
      </c>
      <c r="BF26" s="274" t="s">
        <v>91</v>
      </c>
      <c r="BG26" s="270">
        <f t="shared" si="3"/>
        <v>35</v>
      </c>
    </row>
    <row r="27" spans="1:59" ht="19.5" customHeight="1" thickBot="1">
      <c r="A27" s="551"/>
      <c r="B27" s="225"/>
      <c r="C27" s="275" t="s">
        <v>105</v>
      </c>
      <c r="D27" s="276" t="s">
        <v>44</v>
      </c>
      <c r="E27" s="277">
        <f>E29+E31+E33</f>
        <v>14</v>
      </c>
      <c r="F27" s="277">
        <f aca="true" t="shared" si="5" ref="F27:BG27">F29+F31+F33</f>
        <v>16</v>
      </c>
      <c r="G27" s="277">
        <f t="shared" si="5"/>
        <v>14</v>
      </c>
      <c r="H27" s="277">
        <f t="shared" si="5"/>
        <v>16</v>
      </c>
      <c r="I27" s="277">
        <f t="shared" si="5"/>
        <v>14</v>
      </c>
      <c r="J27" s="277">
        <f t="shared" si="5"/>
        <v>16</v>
      </c>
      <c r="K27" s="277">
        <f t="shared" si="5"/>
        <v>14</v>
      </c>
      <c r="L27" s="277">
        <f t="shared" si="5"/>
        <v>16</v>
      </c>
      <c r="M27" s="277">
        <f t="shared" si="5"/>
        <v>14</v>
      </c>
      <c r="N27" s="277">
        <f t="shared" si="5"/>
        <v>16</v>
      </c>
      <c r="O27" s="277">
        <f t="shared" si="5"/>
        <v>14</v>
      </c>
      <c r="P27" s="277">
        <f t="shared" si="5"/>
        <v>16</v>
      </c>
      <c r="Q27" s="277">
        <f t="shared" si="5"/>
        <v>14</v>
      </c>
      <c r="R27" s="277">
        <f t="shared" si="5"/>
        <v>16</v>
      </c>
      <c r="S27" s="277">
        <f t="shared" si="5"/>
        <v>14</v>
      </c>
      <c r="T27" s="277">
        <f t="shared" si="5"/>
        <v>16</v>
      </c>
      <c r="U27" s="277">
        <f t="shared" si="5"/>
        <v>15</v>
      </c>
      <c r="V27" s="277">
        <f t="shared" si="5"/>
        <v>255</v>
      </c>
      <c r="W27" s="523" t="s">
        <v>91</v>
      </c>
      <c r="X27" s="524" t="s">
        <v>91</v>
      </c>
      <c r="Y27" s="511">
        <f t="shared" si="5"/>
        <v>12</v>
      </c>
      <c r="Z27" s="277">
        <f t="shared" si="5"/>
        <v>10</v>
      </c>
      <c r="AA27" s="277">
        <f t="shared" si="5"/>
        <v>12</v>
      </c>
      <c r="AB27" s="277">
        <f t="shared" si="5"/>
        <v>10</v>
      </c>
      <c r="AC27" s="277">
        <f t="shared" si="5"/>
        <v>12</v>
      </c>
      <c r="AD27" s="277">
        <f t="shared" si="5"/>
        <v>10</v>
      </c>
      <c r="AE27" s="277">
        <f t="shared" si="5"/>
        <v>12</v>
      </c>
      <c r="AF27" s="277">
        <f t="shared" si="5"/>
        <v>10</v>
      </c>
      <c r="AG27" s="277">
        <f t="shared" si="5"/>
        <v>12</v>
      </c>
      <c r="AH27" s="277">
        <f t="shared" si="5"/>
        <v>10</v>
      </c>
      <c r="AI27" s="277">
        <f t="shared" si="5"/>
        <v>12</v>
      </c>
      <c r="AJ27" s="277">
        <f t="shared" si="5"/>
        <v>10</v>
      </c>
      <c r="AK27" s="277">
        <f t="shared" si="5"/>
        <v>12</v>
      </c>
      <c r="AL27" s="277">
        <f t="shared" si="5"/>
        <v>10</v>
      </c>
      <c r="AM27" s="277">
        <f t="shared" si="5"/>
        <v>12</v>
      </c>
      <c r="AN27" s="277">
        <f t="shared" si="5"/>
        <v>10</v>
      </c>
      <c r="AO27" s="277">
        <f t="shared" si="5"/>
        <v>12</v>
      </c>
      <c r="AP27" s="277">
        <f t="shared" si="5"/>
        <v>10</v>
      </c>
      <c r="AQ27" s="277">
        <f t="shared" si="5"/>
        <v>12</v>
      </c>
      <c r="AR27" s="277">
        <f t="shared" si="5"/>
        <v>10</v>
      </c>
      <c r="AS27" s="277">
        <f t="shared" si="5"/>
        <v>12</v>
      </c>
      <c r="AT27" s="277">
        <f t="shared" si="5"/>
        <v>10</v>
      </c>
      <c r="AU27" s="277">
        <f t="shared" si="5"/>
        <v>0</v>
      </c>
      <c r="AV27" s="277">
        <f t="shared" si="5"/>
        <v>0</v>
      </c>
      <c r="AW27" s="512">
        <f t="shared" si="4"/>
        <v>242</v>
      </c>
      <c r="AX27" s="525" t="s">
        <v>91</v>
      </c>
      <c r="AY27" s="526" t="s">
        <v>91</v>
      </c>
      <c r="AZ27" s="527" t="s">
        <v>91</v>
      </c>
      <c r="BA27" s="528" t="s">
        <v>91</v>
      </c>
      <c r="BB27" s="528" t="s">
        <v>91</v>
      </c>
      <c r="BC27" s="528" t="s">
        <v>91</v>
      </c>
      <c r="BD27" s="528" t="s">
        <v>91</v>
      </c>
      <c r="BE27" s="528" t="s">
        <v>91</v>
      </c>
      <c r="BF27" s="528" t="s">
        <v>91</v>
      </c>
      <c r="BG27" s="529">
        <f t="shared" si="5"/>
        <v>497</v>
      </c>
    </row>
    <row r="28" spans="1:59" ht="15.75" customHeight="1" thickBot="1">
      <c r="A28" s="551"/>
      <c r="B28" s="227"/>
      <c r="C28" s="278"/>
      <c r="D28" s="229" t="s">
        <v>45</v>
      </c>
      <c r="E28" s="279">
        <f aca="true" t="shared" si="6" ref="E28:U28">SUM(E30+E32+E34)</f>
        <v>7</v>
      </c>
      <c r="F28" s="230">
        <f t="shared" si="6"/>
        <v>8</v>
      </c>
      <c r="G28" s="280">
        <f t="shared" si="6"/>
        <v>7</v>
      </c>
      <c r="H28" s="280">
        <f t="shared" si="6"/>
        <v>8</v>
      </c>
      <c r="I28" s="280">
        <f t="shared" si="6"/>
        <v>7</v>
      </c>
      <c r="J28" s="280">
        <f t="shared" si="6"/>
        <v>8</v>
      </c>
      <c r="K28" s="280">
        <f t="shared" si="6"/>
        <v>7</v>
      </c>
      <c r="L28" s="280">
        <f t="shared" si="6"/>
        <v>8</v>
      </c>
      <c r="M28" s="280">
        <f t="shared" si="6"/>
        <v>7</v>
      </c>
      <c r="N28" s="280">
        <f t="shared" si="6"/>
        <v>8</v>
      </c>
      <c r="O28" s="280">
        <f t="shared" si="6"/>
        <v>7</v>
      </c>
      <c r="P28" s="280">
        <f t="shared" si="6"/>
        <v>8</v>
      </c>
      <c r="Q28" s="280">
        <f t="shared" si="6"/>
        <v>7</v>
      </c>
      <c r="R28" s="280">
        <f t="shared" si="6"/>
        <v>8</v>
      </c>
      <c r="S28" s="280">
        <f t="shared" si="6"/>
        <v>7</v>
      </c>
      <c r="T28" s="280">
        <f t="shared" si="6"/>
        <v>8</v>
      </c>
      <c r="U28" s="281">
        <f t="shared" si="6"/>
        <v>7</v>
      </c>
      <c r="V28" s="282">
        <f t="shared" si="2"/>
        <v>127</v>
      </c>
      <c r="W28" s="283" t="s">
        <v>91</v>
      </c>
      <c r="X28" s="284" t="s">
        <v>91</v>
      </c>
      <c r="Y28" s="280">
        <f aca="true" t="shared" si="7" ref="Y28:AV28">Y30+Y32+Y34</f>
        <v>6</v>
      </c>
      <c r="Z28" s="230">
        <f t="shared" si="7"/>
        <v>5</v>
      </c>
      <c r="AA28" s="230">
        <f t="shared" si="7"/>
        <v>6</v>
      </c>
      <c r="AB28" s="230">
        <f t="shared" si="7"/>
        <v>5</v>
      </c>
      <c r="AC28" s="230">
        <f t="shared" si="7"/>
        <v>6</v>
      </c>
      <c r="AD28" s="230">
        <f t="shared" si="7"/>
        <v>5</v>
      </c>
      <c r="AE28" s="230">
        <f t="shared" si="7"/>
        <v>6</v>
      </c>
      <c r="AF28" s="230">
        <f t="shared" si="7"/>
        <v>5</v>
      </c>
      <c r="AG28" s="230">
        <f t="shared" si="7"/>
        <v>6</v>
      </c>
      <c r="AH28" s="230">
        <f t="shared" si="7"/>
        <v>5</v>
      </c>
      <c r="AI28" s="230">
        <f t="shared" si="7"/>
        <v>6</v>
      </c>
      <c r="AJ28" s="230">
        <f t="shared" si="7"/>
        <v>5</v>
      </c>
      <c r="AK28" s="230">
        <f t="shared" si="7"/>
        <v>6</v>
      </c>
      <c r="AL28" s="230">
        <f t="shared" si="7"/>
        <v>5</v>
      </c>
      <c r="AM28" s="230">
        <f t="shared" si="7"/>
        <v>6</v>
      </c>
      <c r="AN28" s="230">
        <f t="shared" si="7"/>
        <v>5</v>
      </c>
      <c r="AO28" s="230">
        <f t="shared" si="7"/>
        <v>6</v>
      </c>
      <c r="AP28" s="230">
        <f t="shared" si="7"/>
        <v>5</v>
      </c>
      <c r="AQ28" s="230">
        <f t="shared" si="7"/>
        <v>6</v>
      </c>
      <c r="AR28" s="230">
        <f t="shared" si="7"/>
        <v>5</v>
      </c>
      <c r="AS28" s="230">
        <f t="shared" si="7"/>
        <v>6</v>
      </c>
      <c r="AT28" s="230">
        <f t="shared" si="7"/>
        <v>5</v>
      </c>
      <c r="AU28" s="230">
        <f t="shared" si="7"/>
        <v>0</v>
      </c>
      <c r="AV28" s="230">
        <f t="shared" si="7"/>
        <v>0</v>
      </c>
      <c r="AW28" s="513">
        <f t="shared" si="4"/>
        <v>121</v>
      </c>
      <c r="AX28" s="530" t="s">
        <v>91</v>
      </c>
      <c r="AY28" s="531" t="s">
        <v>91</v>
      </c>
      <c r="AZ28" s="532" t="s">
        <v>91</v>
      </c>
      <c r="BA28" s="533" t="s">
        <v>91</v>
      </c>
      <c r="BB28" s="533" t="s">
        <v>91</v>
      </c>
      <c r="BC28" s="533" t="s">
        <v>91</v>
      </c>
      <c r="BD28" s="533" t="s">
        <v>91</v>
      </c>
      <c r="BE28" s="533" t="s">
        <v>91</v>
      </c>
      <c r="BF28" s="533" t="s">
        <v>91</v>
      </c>
      <c r="BG28" s="285">
        <f aca="true" t="shared" si="8" ref="BG28:BG38">V28+AW28</f>
        <v>248</v>
      </c>
    </row>
    <row r="29" spans="1:59" ht="15.75" customHeight="1" thickBot="1">
      <c r="A29" s="551"/>
      <c r="B29" s="554" t="s">
        <v>184</v>
      </c>
      <c r="C29" s="264" t="s">
        <v>106</v>
      </c>
      <c r="D29" s="231" t="s">
        <v>44</v>
      </c>
      <c r="E29" s="233">
        <v>2</v>
      </c>
      <c r="F29" s="234">
        <v>4</v>
      </c>
      <c r="G29" s="234">
        <v>2</v>
      </c>
      <c r="H29" s="234">
        <v>4</v>
      </c>
      <c r="I29" s="234">
        <v>2</v>
      </c>
      <c r="J29" s="234">
        <v>4</v>
      </c>
      <c r="K29" s="234">
        <v>2</v>
      </c>
      <c r="L29" s="234">
        <v>4</v>
      </c>
      <c r="M29" s="234">
        <v>2</v>
      </c>
      <c r="N29" s="234">
        <v>4</v>
      </c>
      <c r="O29" s="234">
        <v>2</v>
      </c>
      <c r="P29" s="234">
        <v>4</v>
      </c>
      <c r="Q29" s="234">
        <v>2</v>
      </c>
      <c r="R29" s="234">
        <v>4</v>
      </c>
      <c r="S29" s="235">
        <v>2</v>
      </c>
      <c r="T29" s="235">
        <v>4</v>
      </c>
      <c r="U29" s="286">
        <v>3</v>
      </c>
      <c r="V29" s="236">
        <f t="shared" si="2"/>
        <v>51</v>
      </c>
      <c r="W29" s="237" t="s">
        <v>91</v>
      </c>
      <c r="X29" s="238" t="s">
        <v>91</v>
      </c>
      <c r="Y29" s="234">
        <v>4</v>
      </c>
      <c r="Z29" s="234">
        <v>2</v>
      </c>
      <c r="AA29" s="234">
        <v>4</v>
      </c>
      <c r="AB29" s="234">
        <v>2</v>
      </c>
      <c r="AC29" s="234">
        <v>4</v>
      </c>
      <c r="AD29" s="234">
        <v>2</v>
      </c>
      <c r="AE29" s="234">
        <v>4</v>
      </c>
      <c r="AF29" s="234">
        <v>2</v>
      </c>
      <c r="AG29" s="234">
        <v>4</v>
      </c>
      <c r="AH29" s="234">
        <v>2</v>
      </c>
      <c r="AI29" s="234">
        <v>4</v>
      </c>
      <c r="AJ29" s="234">
        <v>2</v>
      </c>
      <c r="AK29" s="234">
        <v>4</v>
      </c>
      <c r="AL29" s="234">
        <v>2</v>
      </c>
      <c r="AM29" s="234">
        <v>4</v>
      </c>
      <c r="AN29" s="234">
        <v>2</v>
      </c>
      <c r="AO29" s="234">
        <v>4</v>
      </c>
      <c r="AP29" s="234">
        <v>2</v>
      </c>
      <c r="AQ29" s="234">
        <v>4</v>
      </c>
      <c r="AR29" s="234">
        <v>2</v>
      </c>
      <c r="AS29" s="234">
        <v>4</v>
      </c>
      <c r="AT29" s="287">
        <v>2</v>
      </c>
      <c r="AU29" s="234"/>
      <c r="AV29" s="288"/>
      <c r="AW29" s="239">
        <f t="shared" si="4"/>
        <v>66</v>
      </c>
      <c r="AX29" s="240" t="s">
        <v>91</v>
      </c>
      <c r="AY29" s="241" t="s">
        <v>91</v>
      </c>
      <c r="AZ29" s="242" t="s">
        <v>91</v>
      </c>
      <c r="BA29" s="243" t="s">
        <v>91</v>
      </c>
      <c r="BB29" s="243" t="s">
        <v>91</v>
      </c>
      <c r="BC29" s="243" t="s">
        <v>91</v>
      </c>
      <c r="BD29" s="243" t="s">
        <v>91</v>
      </c>
      <c r="BE29" s="243" t="s">
        <v>91</v>
      </c>
      <c r="BF29" s="243" t="s">
        <v>91</v>
      </c>
      <c r="BG29" s="289">
        <f t="shared" si="8"/>
        <v>117</v>
      </c>
    </row>
    <row r="30" spans="1:59" ht="15.75" customHeight="1" thickBot="1">
      <c r="A30" s="551"/>
      <c r="B30" s="555"/>
      <c r="C30" s="263"/>
      <c r="D30" s="245" t="s">
        <v>45</v>
      </c>
      <c r="E30" s="247">
        <v>1</v>
      </c>
      <c r="F30" s="246">
        <v>2</v>
      </c>
      <c r="G30" s="247">
        <v>1</v>
      </c>
      <c r="H30" s="246">
        <v>2</v>
      </c>
      <c r="I30" s="247">
        <v>1</v>
      </c>
      <c r="J30" s="246">
        <v>2</v>
      </c>
      <c r="K30" s="247">
        <v>1</v>
      </c>
      <c r="L30" s="246">
        <v>2</v>
      </c>
      <c r="M30" s="247">
        <v>1</v>
      </c>
      <c r="N30" s="246">
        <v>2</v>
      </c>
      <c r="O30" s="247">
        <v>1</v>
      </c>
      <c r="P30" s="246">
        <v>2</v>
      </c>
      <c r="Q30" s="247">
        <v>1</v>
      </c>
      <c r="R30" s="246">
        <v>2</v>
      </c>
      <c r="S30" s="247">
        <v>1</v>
      </c>
      <c r="T30" s="246">
        <v>2</v>
      </c>
      <c r="U30" s="260">
        <v>1</v>
      </c>
      <c r="V30" s="250">
        <f t="shared" si="2"/>
        <v>25</v>
      </c>
      <c r="W30" s="237" t="s">
        <v>91</v>
      </c>
      <c r="X30" s="238" t="s">
        <v>91</v>
      </c>
      <c r="Y30" s="247">
        <v>2</v>
      </c>
      <c r="Z30" s="246">
        <v>1</v>
      </c>
      <c r="AA30" s="246">
        <v>2</v>
      </c>
      <c r="AB30" s="246">
        <v>1</v>
      </c>
      <c r="AC30" s="246">
        <v>2</v>
      </c>
      <c r="AD30" s="246">
        <v>1</v>
      </c>
      <c r="AE30" s="246">
        <v>2</v>
      </c>
      <c r="AF30" s="246">
        <v>1</v>
      </c>
      <c r="AG30" s="246">
        <v>2</v>
      </c>
      <c r="AH30" s="246">
        <v>1</v>
      </c>
      <c r="AI30" s="246">
        <v>2</v>
      </c>
      <c r="AJ30" s="246">
        <v>1</v>
      </c>
      <c r="AK30" s="246">
        <v>2</v>
      </c>
      <c r="AL30" s="246">
        <v>1</v>
      </c>
      <c r="AM30" s="246">
        <v>2</v>
      </c>
      <c r="AN30" s="246">
        <v>1</v>
      </c>
      <c r="AO30" s="246">
        <v>2</v>
      </c>
      <c r="AP30" s="246">
        <v>1</v>
      </c>
      <c r="AQ30" s="246">
        <v>2</v>
      </c>
      <c r="AR30" s="246">
        <v>1</v>
      </c>
      <c r="AS30" s="246">
        <v>2</v>
      </c>
      <c r="AT30" s="246">
        <v>1</v>
      </c>
      <c r="AU30" s="246"/>
      <c r="AV30" s="248"/>
      <c r="AW30" s="239">
        <f t="shared" si="4"/>
        <v>33</v>
      </c>
      <c r="AX30" s="240" t="s">
        <v>91</v>
      </c>
      <c r="AY30" s="241" t="s">
        <v>91</v>
      </c>
      <c r="AZ30" s="242" t="s">
        <v>91</v>
      </c>
      <c r="BA30" s="243" t="s">
        <v>91</v>
      </c>
      <c r="BB30" s="243" t="s">
        <v>91</v>
      </c>
      <c r="BC30" s="243" t="s">
        <v>91</v>
      </c>
      <c r="BD30" s="243" t="s">
        <v>91</v>
      </c>
      <c r="BE30" s="243" t="s">
        <v>91</v>
      </c>
      <c r="BF30" s="243" t="s">
        <v>91</v>
      </c>
      <c r="BG30" s="224">
        <f t="shared" si="8"/>
        <v>58</v>
      </c>
    </row>
    <row r="31" spans="1:59" ht="15.75" customHeight="1" thickBot="1">
      <c r="A31" s="551"/>
      <c r="B31" s="558" t="s">
        <v>185</v>
      </c>
      <c r="C31" s="262" t="s">
        <v>107</v>
      </c>
      <c r="D31" s="245" t="s">
        <v>44</v>
      </c>
      <c r="E31" s="232">
        <v>6</v>
      </c>
      <c r="F31" s="232">
        <v>6</v>
      </c>
      <c r="G31" s="232">
        <v>6</v>
      </c>
      <c r="H31" s="232">
        <v>6</v>
      </c>
      <c r="I31" s="232">
        <v>6</v>
      </c>
      <c r="J31" s="232">
        <v>6</v>
      </c>
      <c r="K31" s="232">
        <v>6</v>
      </c>
      <c r="L31" s="232">
        <v>6</v>
      </c>
      <c r="M31" s="232">
        <v>6</v>
      </c>
      <c r="N31" s="232">
        <v>6</v>
      </c>
      <c r="O31" s="232">
        <v>6</v>
      </c>
      <c r="P31" s="232">
        <v>6</v>
      </c>
      <c r="Q31" s="232">
        <v>6</v>
      </c>
      <c r="R31" s="232">
        <v>6</v>
      </c>
      <c r="S31" s="232">
        <v>6</v>
      </c>
      <c r="T31" s="232">
        <v>6</v>
      </c>
      <c r="U31" s="232">
        <v>6</v>
      </c>
      <c r="V31" s="255">
        <f t="shared" si="2"/>
        <v>102</v>
      </c>
      <c r="W31" s="237" t="s">
        <v>91</v>
      </c>
      <c r="X31" s="238" t="s">
        <v>91</v>
      </c>
      <c r="Y31" s="256">
        <v>4</v>
      </c>
      <c r="Z31" s="256">
        <v>4</v>
      </c>
      <c r="AA31" s="256">
        <v>4</v>
      </c>
      <c r="AB31" s="256">
        <v>4</v>
      </c>
      <c r="AC31" s="256">
        <v>4</v>
      </c>
      <c r="AD31" s="256">
        <v>4</v>
      </c>
      <c r="AE31" s="256">
        <v>4</v>
      </c>
      <c r="AF31" s="256">
        <v>4</v>
      </c>
      <c r="AG31" s="256">
        <v>4</v>
      </c>
      <c r="AH31" s="256">
        <v>4</v>
      </c>
      <c r="AI31" s="256">
        <v>4</v>
      </c>
      <c r="AJ31" s="256">
        <v>4</v>
      </c>
      <c r="AK31" s="256">
        <v>4</v>
      </c>
      <c r="AL31" s="256">
        <v>4</v>
      </c>
      <c r="AM31" s="256">
        <v>4</v>
      </c>
      <c r="AN31" s="256">
        <v>4</v>
      </c>
      <c r="AO31" s="256">
        <v>4</v>
      </c>
      <c r="AP31" s="256">
        <v>4</v>
      </c>
      <c r="AQ31" s="256">
        <v>4</v>
      </c>
      <c r="AR31" s="256">
        <v>4</v>
      </c>
      <c r="AS31" s="256">
        <v>4</v>
      </c>
      <c r="AT31" s="256">
        <v>4</v>
      </c>
      <c r="AU31" s="251"/>
      <c r="AV31" s="257"/>
      <c r="AW31" s="239">
        <f t="shared" si="4"/>
        <v>88</v>
      </c>
      <c r="AX31" s="240" t="s">
        <v>91</v>
      </c>
      <c r="AY31" s="241" t="s">
        <v>91</v>
      </c>
      <c r="AZ31" s="242" t="s">
        <v>91</v>
      </c>
      <c r="BA31" s="243" t="s">
        <v>91</v>
      </c>
      <c r="BB31" s="243" t="s">
        <v>91</v>
      </c>
      <c r="BC31" s="243" t="s">
        <v>91</v>
      </c>
      <c r="BD31" s="243" t="s">
        <v>91</v>
      </c>
      <c r="BE31" s="243" t="s">
        <v>91</v>
      </c>
      <c r="BF31" s="243" t="s">
        <v>91</v>
      </c>
      <c r="BG31" s="224">
        <f t="shared" si="8"/>
        <v>190</v>
      </c>
    </row>
    <row r="32" spans="1:59" ht="15.75" customHeight="1" thickBot="1">
      <c r="A32" s="551"/>
      <c r="B32" s="554"/>
      <c r="C32" s="264"/>
      <c r="D32" s="265" t="s">
        <v>45</v>
      </c>
      <c r="E32" s="267">
        <v>3</v>
      </c>
      <c r="F32" s="267">
        <v>3</v>
      </c>
      <c r="G32" s="267">
        <v>3</v>
      </c>
      <c r="H32" s="267">
        <v>3</v>
      </c>
      <c r="I32" s="267">
        <v>3</v>
      </c>
      <c r="J32" s="267">
        <v>3</v>
      </c>
      <c r="K32" s="267">
        <v>3</v>
      </c>
      <c r="L32" s="267">
        <v>3</v>
      </c>
      <c r="M32" s="267">
        <v>3</v>
      </c>
      <c r="N32" s="267">
        <v>3</v>
      </c>
      <c r="O32" s="267">
        <v>3</v>
      </c>
      <c r="P32" s="267">
        <v>3</v>
      </c>
      <c r="Q32" s="267">
        <v>3</v>
      </c>
      <c r="R32" s="267">
        <v>3</v>
      </c>
      <c r="S32" s="267">
        <v>3</v>
      </c>
      <c r="T32" s="267">
        <v>3</v>
      </c>
      <c r="U32" s="267">
        <v>3</v>
      </c>
      <c r="V32" s="269">
        <f t="shared" si="2"/>
        <v>51</v>
      </c>
      <c r="W32" s="470" t="s">
        <v>91</v>
      </c>
      <c r="X32" s="471" t="s">
        <v>91</v>
      </c>
      <c r="Y32" s="247">
        <v>2</v>
      </c>
      <c r="Z32" s="247">
        <v>2</v>
      </c>
      <c r="AA32" s="247">
        <v>2</v>
      </c>
      <c r="AB32" s="247">
        <v>2</v>
      </c>
      <c r="AC32" s="247">
        <v>2</v>
      </c>
      <c r="AD32" s="247">
        <v>2</v>
      </c>
      <c r="AE32" s="247">
        <v>2</v>
      </c>
      <c r="AF32" s="247">
        <v>2</v>
      </c>
      <c r="AG32" s="247">
        <v>2</v>
      </c>
      <c r="AH32" s="247">
        <v>2</v>
      </c>
      <c r="AI32" s="247">
        <v>2</v>
      </c>
      <c r="AJ32" s="247">
        <v>2</v>
      </c>
      <c r="AK32" s="247">
        <v>2</v>
      </c>
      <c r="AL32" s="247">
        <v>2</v>
      </c>
      <c r="AM32" s="247">
        <v>2</v>
      </c>
      <c r="AN32" s="247">
        <v>2</v>
      </c>
      <c r="AO32" s="247">
        <v>2</v>
      </c>
      <c r="AP32" s="247">
        <v>2</v>
      </c>
      <c r="AQ32" s="247">
        <v>2</v>
      </c>
      <c r="AR32" s="247">
        <v>2</v>
      </c>
      <c r="AS32" s="247">
        <v>2</v>
      </c>
      <c r="AT32" s="247">
        <v>2</v>
      </c>
      <c r="AU32" s="267"/>
      <c r="AV32" s="268"/>
      <c r="AW32" s="239">
        <f t="shared" si="4"/>
        <v>44</v>
      </c>
      <c r="AX32" s="271" t="s">
        <v>91</v>
      </c>
      <c r="AY32" s="272" t="s">
        <v>91</v>
      </c>
      <c r="AZ32" s="273" t="s">
        <v>91</v>
      </c>
      <c r="BA32" s="274" t="s">
        <v>91</v>
      </c>
      <c r="BB32" s="274" t="s">
        <v>91</v>
      </c>
      <c r="BC32" s="274" t="s">
        <v>91</v>
      </c>
      <c r="BD32" s="274" t="s">
        <v>91</v>
      </c>
      <c r="BE32" s="274" t="s">
        <v>91</v>
      </c>
      <c r="BF32" s="274" t="s">
        <v>91</v>
      </c>
      <c r="BG32" s="224">
        <f t="shared" si="8"/>
        <v>95</v>
      </c>
    </row>
    <row r="33" spans="1:59" ht="15.75" customHeight="1" thickBot="1">
      <c r="A33" s="552"/>
      <c r="B33" s="538" t="s">
        <v>186</v>
      </c>
      <c r="C33" s="540" t="s">
        <v>8</v>
      </c>
      <c r="D33" s="1" t="s">
        <v>44</v>
      </c>
      <c r="E33" s="232">
        <v>6</v>
      </c>
      <c r="F33" s="232">
        <v>6</v>
      </c>
      <c r="G33" s="232">
        <v>6</v>
      </c>
      <c r="H33" s="232">
        <v>6</v>
      </c>
      <c r="I33" s="232">
        <v>6</v>
      </c>
      <c r="J33" s="232">
        <v>6</v>
      </c>
      <c r="K33" s="232">
        <v>6</v>
      </c>
      <c r="L33" s="232">
        <v>6</v>
      </c>
      <c r="M33" s="232">
        <v>6</v>
      </c>
      <c r="N33" s="232">
        <v>6</v>
      </c>
      <c r="O33" s="232">
        <v>6</v>
      </c>
      <c r="P33" s="232">
        <v>6</v>
      </c>
      <c r="Q33" s="232">
        <v>6</v>
      </c>
      <c r="R33" s="232">
        <v>6</v>
      </c>
      <c r="S33" s="232">
        <v>6</v>
      </c>
      <c r="T33" s="232">
        <v>6</v>
      </c>
      <c r="U33" s="232">
        <v>6</v>
      </c>
      <c r="V33" s="473">
        <f t="shared" si="2"/>
        <v>102</v>
      </c>
      <c r="W33" s="474" t="s">
        <v>91</v>
      </c>
      <c r="X33" s="475" t="s">
        <v>91</v>
      </c>
      <c r="Y33" s="256">
        <v>4</v>
      </c>
      <c r="Z33" s="256">
        <v>4</v>
      </c>
      <c r="AA33" s="256">
        <v>4</v>
      </c>
      <c r="AB33" s="256">
        <v>4</v>
      </c>
      <c r="AC33" s="256">
        <v>4</v>
      </c>
      <c r="AD33" s="256">
        <v>4</v>
      </c>
      <c r="AE33" s="256">
        <v>4</v>
      </c>
      <c r="AF33" s="256">
        <v>4</v>
      </c>
      <c r="AG33" s="256">
        <v>4</v>
      </c>
      <c r="AH33" s="256">
        <v>4</v>
      </c>
      <c r="AI33" s="256">
        <v>4</v>
      </c>
      <c r="AJ33" s="256">
        <v>4</v>
      </c>
      <c r="AK33" s="256">
        <v>4</v>
      </c>
      <c r="AL33" s="256">
        <v>4</v>
      </c>
      <c r="AM33" s="256">
        <v>4</v>
      </c>
      <c r="AN33" s="256">
        <v>4</v>
      </c>
      <c r="AO33" s="256">
        <v>4</v>
      </c>
      <c r="AP33" s="256">
        <v>4</v>
      </c>
      <c r="AQ33" s="256">
        <v>4</v>
      </c>
      <c r="AR33" s="256">
        <v>4</v>
      </c>
      <c r="AS33" s="256">
        <v>4</v>
      </c>
      <c r="AT33" s="256">
        <v>4</v>
      </c>
      <c r="AU33" s="232"/>
      <c r="AV33" s="476"/>
      <c r="AW33" s="239">
        <f t="shared" si="4"/>
        <v>88</v>
      </c>
      <c r="AX33" s="477" t="s">
        <v>91</v>
      </c>
      <c r="AY33" s="478" t="s">
        <v>91</v>
      </c>
      <c r="AZ33" s="475" t="s">
        <v>91</v>
      </c>
      <c r="BA33" s="475" t="s">
        <v>91</v>
      </c>
      <c r="BB33" s="475" t="s">
        <v>91</v>
      </c>
      <c r="BC33" s="475" t="s">
        <v>91</v>
      </c>
      <c r="BD33" s="475" t="s">
        <v>91</v>
      </c>
      <c r="BE33" s="475" t="s">
        <v>91</v>
      </c>
      <c r="BF33" s="475" t="s">
        <v>91</v>
      </c>
      <c r="BG33" s="224">
        <f t="shared" si="8"/>
        <v>190</v>
      </c>
    </row>
    <row r="34" spans="1:59" ht="15.75" customHeight="1" thickBot="1">
      <c r="A34" s="553"/>
      <c r="B34" s="539"/>
      <c r="C34" s="541"/>
      <c r="D34" s="479" t="s">
        <v>45</v>
      </c>
      <c r="E34" s="267">
        <v>3</v>
      </c>
      <c r="F34" s="267">
        <v>3</v>
      </c>
      <c r="G34" s="267">
        <v>3</v>
      </c>
      <c r="H34" s="267">
        <v>3</v>
      </c>
      <c r="I34" s="267">
        <v>3</v>
      </c>
      <c r="J34" s="267">
        <v>3</v>
      </c>
      <c r="K34" s="267">
        <v>3</v>
      </c>
      <c r="L34" s="267">
        <v>3</v>
      </c>
      <c r="M34" s="267">
        <v>3</v>
      </c>
      <c r="N34" s="267">
        <v>3</v>
      </c>
      <c r="O34" s="267">
        <v>3</v>
      </c>
      <c r="P34" s="267">
        <v>3</v>
      </c>
      <c r="Q34" s="267">
        <v>3</v>
      </c>
      <c r="R34" s="267">
        <v>3</v>
      </c>
      <c r="S34" s="267">
        <v>3</v>
      </c>
      <c r="T34" s="267">
        <v>3</v>
      </c>
      <c r="U34" s="267">
        <v>3</v>
      </c>
      <c r="V34" s="480">
        <f t="shared" si="2"/>
        <v>51</v>
      </c>
      <c r="W34" s="481" t="s">
        <v>91</v>
      </c>
      <c r="X34" s="482" t="s">
        <v>91</v>
      </c>
      <c r="Y34" s="266">
        <v>2</v>
      </c>
      <c r="Z34" s="266">
        <v>2</v>
      </c>
      <c r="AA34" s="266">
        <v>2</v>
      </c>
      <c r="AB34" s="266">
        <v>2</v>
      </c>
      <c r="AC34" s="266">
        <v>2</v>
      </c>
      <c r="AD34" s="266">
        <v>2</v>
      </c>
      <c r="AE34" s="266">
        <v>2</v>
      </c>
      <c r="AF34" s="266">
        <v>2</v>
      </c>
      <c r="AG34" s="266">
        <v>2</v>
      </c>
      <c r="AH34" s="266">
        <v>2</v>
      </c>
      <c r="AI34" s="266">
        <v>2</v>
      </c>
      <c r="AJ34" s="266">
        <v>2</v>
      </c>
      <c r="AK34" s="266">
        <v>2</v>
      </c>
      <c r="AL34" s="266">
        <v>2</v>
      </c>
      <c r="AM34" s="266">
        <v>2</v>
      </c>
      <c r="AN34" s="266">
        <v>2</v>
      </c>
      <c r="AO34" s="266">
        <v>2</v>
      </c>
      <c r="AP34" s="266">
        <v>2</v>
      </c>
      <c r="AQ34" s="266">
        <v>2</v>
      </c>
      <c r="AR34" s="266">
        <v>2</v>
      </c>
      <c r="AS34" s="266">
        <v>2</v>
      </c>
      <c r="AT34" s="266">
        <v>2</v>
      </c>
      <c r="AU34" s="267"/>
      <c r="AV34" s="267"/>
      <c r="AW34" s="510">
        <f t="shared" si="4"/>
        <v>44</v>
      </c>
      <c r="AX34" s="483" t="s">
        <v>91</v>
      </c>
      <c r="AY34" s="484" t="s">
        <v>91</v>
      </c>
      <c r="AZ34" s="482" t="s">
        <v>91</v>
      </c>
      <c r="BA34" s="482" t="s">
        <v>91</v>
      </c>
      <c r="BB34" s="482" t="s">
        <v>91</v>
      </c>
      <c r="BC34" s="482" t="s">
        <v>91</v>
      </c>
      <c r="BD34" s="482" t="s">
        <v>91</v>
      </c>
      <c r="BE34" s="482" t="s">
        <v>91</v>
      </c>
      <c r="BF34" s="482" t="s">
        <v>91</v>
      </c>
      <c r="BG34" s="290">
        <f t="shared" si="8"/>
        <v>95</v>
      </c>
    </row>
    <row r="35" spans="1:59" ht="15.75" customHeight="1" thickBot="1">
      <c r="A35" s="469"/>
      <c r="B35" s="544"/>
      <c r="C35" s="542" t="s">
        <v>161</v>
      </c>
      <c r="D35" s="498" t="s">
        <v>44</v>
      </c>
      <c r="E35" s="499">
        <f>E37</f>
        <v>2</v>
      </c>
      <c r="F35" s="499">
        <f aca="true" t="shared" si="9" ref="F35:AV35">F37</f>
        <v>2</v>
      </c>
      <c r="G35" s="499">
        <f t="shared" si="9"/>
        <v>2</v>
      </c>
      <c r="H35" s="499">
        <f t="shared" si="9"/>
        <v>2</v>
      </c>
      <c r="I35" s="499">
        <f t="shared" si="9"/>
        <v>2</v>
      </c>
      <c r="J35" s="499">
        <f t="shared" si="9"/>
        <v>2</v>
      </c>
      <c r="K35" s="499">
        <f t="shared" si="9"/>
        <v>2</v>
      </c>
      <c r="L35" s="499">
        <f t="shared" si="9"/>
        <v>2</v>
      </c>
      <c r="M35" s="499">
        <f t="shared" si="9"/>
        <v>2</v>
      </c>
      <c r="N35" s="499">
        <f t="shared" si="9"/>
        <v>2</v>
      </c>
      <c r="O35" s="499">
        <f t="shared" si="9"/>
        <v>2</v>
      </c>
      <c r="P35" s="499">
        <f t="shared" si="9"/>
        <v>2</v>
      </c>
      <c r="Q35" s="499">
        <f t="shared" si="9"/>
        <v>2</v>
      </c>
      <c r="R35" s="499">
        <f t="shared" si="9"/>
        <v>2</v>
      </c>
      <c r="S35" s="499">
        <f t="shared" si="9"/>
        <v>2</v>
      </c>
      <c r="T35" s="499">
        <f t="shared" si="9"/>
        <v>2</v>
      </c>
      <c r="U35" s="499">
        <f t="shared" si="9"/>
        <v>2</v>
      </c>
      <c r="V35" s="499">
        <f t="shared" si="9"/>
        <v>34</v>
      </c>
      <c r="W35" s="500" t="s">
        <v>91</v>
      </c>
      <c r="X35" s="499" t="s">
        <v>91</v>
      </c>
      <c r="Y35" s="499">
        <f t="shared" si="9"/>
        <v>2</v>
      </c>
      <c r="Z35" s="499">
        <f t="shared" si="9"/>
        <v>0</v>
      </c>
      <c r="AA35" s="499">
        <f t="shared" si="9"/>
        <v>2</v>
      </c>
      <c r="AB35" s="499">
        <f t="shared" si="9"/>
        <v>0</v>
      </c>
      <c r="AC35" s="499">
        <f t="shared" si="9"/>
        <v>2</v>
      </c>
      <c r="AD35" s="499">
        <f t="shared" si="9"/>
        <v>0</v>
      </c>
      <c r="AE35" s="499">
        <f t="shared" si="9"/>
        <v>2</v>
      </c>
      <c r="AF35" s="499">
        <f t="shared" si="9"/>
        <v>0</v>
      </c>
      <c r="AG35" s="499">
        <f t="shared" si="9"/>
        <v>2</v>
      </c>
      <c r="AH35" s="499">
        <f t="shared" si="9"/>
        <v>0</v>
      </c>
      <c r="AI35" s="499">
        <f t="shared" si="9"/>
        <v>2</v>
      </c>
      <c r="AJ35" s="499">
        <f t="shared" si="9"/>
        <v>0</v>
      </c>
      <c r="AK35" s="499">
        <f t="shared" si="9"/>
        <v>2</v>
      </c>
      <c r="AL35" s="499">
        <f t="shared" si="9"/>
        <v>0</v>
      </c>
      <c r="AM35" s="499">
        <f t="shared" si="9"/>
        <v>1</v>
      </c>
      <c r="AN35" s="499">
        <f t="shared" si="9"/>
        <v>0</v>
      </c>
      <c r="AO35" s="499">
        <f t="shared" si="9"/>
        <v>0</v>
      </c>
      <c r="AP35" s="499">
        <f t="shared" si="9"/>
        <v>2</v>
      </c>
      <c r="AQ35" s="499">
        <f t="shared" si="9"/>
        <v>0</v>
      </c>
      <c r="AR35" s="499">
        <f t="shared" si="9"/>
        <v>0</v>
      </c>
      <c r="AS35" s="499">
        <f t="shared" si="9"/>
        <v>0</v>
      </c>
      <c r="AT35" s="499">
        <f t="shared" si="9"/>
        <v>0</v>
      </c>
      <c r="AU35" s="499">
        <f t="shared" si="9"/>
        <v>0</v>
      </c>
      <c r="AV35" s="499">
        <f t="shared" si="9"/>
        <v>0</v>
      </c>
      <c r="AW35" s="512">
        <f t="shared" si="4"/>
        <v>17</v>
      </c>
      <c r="AX35" s="501" t="s">
        <v>91</v>
      </c>
      <c r="AY35" s="502" t="s">
        <v>91</v>
      </c>
      <c r="AZ35" s="499" t="s">
        <v>91</v>
      </c>
      <c r="BA35" s="499" t="s">
        <v>91</v>
      </c>
      <c r="BB35" s="499" t="s">
        <v>91</v>
      </c>
      <c r="BC35" s="499" t="s">
        <v>91</v>
      </c>
      <c r="BD35" s="499" t="s">
        <v>91</v>
      </c>
      <c r="BE35" s="499" t="s">
        <v>91</v>
      </c>
      <c r="BF35" s="499" t="s">
        <v>91</v>
      </c>
      <c r="BG35" s="494">
        <f t="shared" si="8"/>
        <v>51</v>
      </c>
    </row>
    <row r="36" spans="1:59" ht="15.75" customHeight="1" thickBot="1">
      <c r="A36" s="469"/>
      <c r="B36" s="545"/>
      <c r="C36" s="543"/>
      <c r="D36" s="503" t="s">
        <v>45</v>
      </c>
      <c r="E36" s="504">
        <f>E38</f>
        <v>1</v>
      </c>
      <c r="F36" s="504">
        <f aca="true" t="shared" si="10" ref="F36:AV36">F38</f>
        <v>1</v>
      </c>
      <c r="G36" s="504">
        <f t="shared" si="10"/>
        <v>1</v>
      </c>
      <c r="H36" s="504">
        <f t="shared" si="10"/>
        <v>1</v>
      </c>
      <c r="I36" s="504">
        <f t="shared" si="10"/>
        <v>1</v>
      </c>
      <c r="J36" s="504">
        <f t="shared" si="10"/>
        <v>1</v>
      </c>
      <c r="K36" s="504">
        <f t="shared" si="10"/>
        <v>1</v>
      </c>
      <c r="L36" s="504">
        <f t="shared" si="10"/>
        <v>1</v>
      </c>
      <c r="M36" s="504">
        <f t="shared" si="10"/>
        <v>1</v>
      </c>
      <c r="N36" s="504">
        <f t="shared" si="10"/>
        <v>1</v>
      </c>
      <c r="O36" s="504">
        <f t="shared" si="10"/>
        <v>1</v>
      </c>
      <c r="P36" s="504">
        <f t="shared" si="10"/>
        <v>1</v>
      </c>
      <c r="Q36" s="504">
        <f t="shared" si="10"/>
        <v>1</v>
      </c>
      <c r="R36" s="504">
        <f t="shared" si="10"/>
        <v>1</v>
      </c>
      <c r="S36" s="504">
        <f t="shared" si="10"/>
        <v>1</v>
      </c>
      <c r="T36" s="504">
        <f t="shared" si="10"/>
        <v>1</v>
      </c>
      <c r="U36" s="504">
        <f t="shared" si="10"/>
        <v>1</v>
      </c>
      <c r="V36" s="504">
        <f t="shared" si="10"/>
        <v>17</v>
      </c>
      <c r="W36" s="505" t="s">
        <v>91</v>
      </c>
      <c r="X36" s="504" t="s">
        <v>91</v>
      </c>
      <c r="Y36" s="504">
        <f t="shared" si="10"/>
        <v>1</v>
      </c>
      <c r="Z36" s="504">
        <f t="shared" si="10"/>
        <v>0</v>
      </c>
      <c r="AA36" s="504">
        <f t="shared" si="10"/>
        <v>1</v>
      </c>
      <c r="AB36" s="504">
        <f t="shared" si="10"/>
        <v>0</v>
      </c>
      <c r="AC36" s="504">
        <f t="shared" si="10"/>
        <v>1</v>
      </c>
      <c r="AD36" s="504">
        <f t="shared" si="10"/>
        <v>0</v>
      </c>
      <c r="AE36" s="504">
        <f t="shared" si="10"/>
        <v>1</v>
      </c>
      <c r="AF36" s="504">
        <f t="shared" si="10"/>
        <v>0</v>
      </c>
      <c r="AG36" s="504">
        <f t="shared" si="10"/>
        <v>1</v>
      </c>
      <c r="AH36" s="504">
        <f t="shared" si="10"/>
        <v>0</v>
      </c>
      <c r="AI36" s="504">
        <f t="shared" si="10"/>
        <v>1</v>
      </c>
      <c r="AJ36" s="504">
        <f t="shared" si="10"/>
        <v>0</v>
      </c>
      <c r="AK36" s="504">
        <f t="shared" si="10"/>
        <v>1</v>
      </c>
      <c r="AL36" s="504">
        <f t="shared" si="10"/>
        <v>0</v>
      </c>
      <c r="AM36" s="504">
        <f t="shared" si="10"/>
        <v>0</v>
      </c>
      <c r="AN36" s="504">
        <f t="shared" si="10"/>
        <v>0</v>
      </c>
      <c r="AO36" s="504">
        <f t="shared" si="10"/>
        <v>0</v>
      </c>
      <c r="AP36" s="504">
        <f t="shared" si="10"/>
        <v>1</v>
      </c>
      <c r="AQ36" s="504">
        <f t="shared" si="10"/>
        <v>0</v>
      </c>
      <c r="AR36" s="504">
        <f t="shared" si="10"/>
        <v>0</v>
      </c>
      <c r="AS36" s="504">
        <f t="shared" si="10"/>
        <v>0</v>
      </c>
      <c r="AT36" s="504">
        <f t="shared" si="10"/>
        <v>0</v>
      </c>
      <c r="AU36" s="504">
        <f t="shared" si="10"/>
        <v>0</v>
      </c>
      <c r="AV36" s="504">
        <f t="shared" si="10"/>
        <v>0</v>
      </c>
      <c r="AW36" s="513">
        <f t="shared" si="4"/>
        <v>8</v>
      </c>
      <c r="AX36" s="506" t="s">
        <v>91</v>
      </c>
      <c r="AY36" s="507" t="s">
        <v>91</v>
      </c>
      <c r="AZ36" s="504" t="s">
        <v>91</v>
      </c>
      <c r="BA36" s="504" t="s">
        <v>91</v>
      </c>
      <c r="BB36" s="504" t="s">
        <v>91</v>
      </c>
      <c r="BC36" s="504" t="s">
        <v>91</v>
      </c>
      <c r="BD36" s="504" t="s">
        <v>91</v>
      </c>
      <c r="BE36" s="504" t="s">
        <v>91</v>
      </c>
      <c r="BF36" s="504" t="s">
        <v>91</v>
      </c>
      <c r="BG36" s="494">
        <f t="shared" si="8"/>
        <v>25</v>
      </c>
    </row>
    <row r="37" spans="1:59" ht="15.75" customHeight="1" thickBot="1">
      <c r="A37" s="469"/>
      <c r="B37" s="546" t="s">
        <v>162</v>
      </c>
      <c r="C37" s="546" t="s">
        <v>163</v>
      </c>
      <c r="D37" s="495" t="s">
        <v>44</v>
      </c>
      <c r="E37" s="233">
        <v>2</v>
      </c>
      <c r="F37" s="233">
        <v>2</v>
      </c>
      <c r="G37" s="233">
        <v>2</v>
      </c>
      <c r="H37" s="233">
        <v>2</v>
      </c>
      <c r="I37" s="233">
        <v>2</v>
      </c>
      <c r="J37" s="233">
        <v>2</v>
      </c>
      <c r="K37" s="233">
        <v>2</v>
      </c>
      <c r="L37" s="233">
        <v>2</v>
      </c>
      <c r="M37" s="233">
        <v>2</v>
      </c>
      <c r="N37" s="233">
        <v>2</v>
      </c>
      <c r="O37" s="233">
        <v>2</v>
      </c>
      <c r="P37" s="233">
        <v>2</v>
      </c>
      <c r="Q37" s="233">
        <v>2</v>
      </c>
      <c r="R37" s="233">
        <v>2</v>
      </c>
      <c r="S37" s="233">
        <v>2</v>
      </c>
      <c r="T37" s="233">
        <v>2</v>
      </c>
      <c r="U37" s="233">
        <v>2</v>
      </c>
      <c r="V37" s="497">
        <f>SUM(E37:U37)</f>
        <v>34</v>
      </c>
      <c r="W37" s="486" t="s">
        <v>91</v>
      </c>
      <c r="X37" s="243" t="s">
        <v>91</v>
      </c>
      <c r="Y37" s="534">
        <v>2</v>
      </c>
      <c r="Z37" s="535"/>
      <c r="AA37" s="536">
        <v>2</v>
      </c>
      <c r="AB37" s="536"/>
      <c r="AC37" s="536">
        <v>2</v>
      </c>
      <c r="AD37" s="536"/>
      <c r="AE37" s="536">
        <v>2</v>
      </c>
      <c r="AF37" s="536"/>
      <c r="AG37" s="536">
        <v>2</v>
      </c>
      <c r="AH37" s="536"/>
      <c r="AI37" s="536">
        <v>2</v>
      </c>
      <c r="AJ37" s="536"/>
      <c r="AK37" s="536">
        <v>2</v>
      </c>
      <c r="AL37" s="536"/>
      <c r="AM37" s="536">
        <v>1</v>
      </c>
      <c r="AN37" s="536"/>
      <c r="AO37" s="536"/>
      <c r="AP37" s="536">
        <v>2</v>
      </c>
      <c r="AQ37" s="536"/>
      <c r="AR37" s="536"/>
      <c r="AS37" s="536"/>
      <c r="AT37" s="536"/>
      <c r="AU37" s="536"/>
      <c r="AV37" s="496"/>
      <c r="AW37" s="239">
        <f t="shared" si="4"/>
        <v>17</v>
      </c>
      <c r="AX37" s="487" t="s">
        <v>91</v>
      </c>
      <c r="AY37" s="488" t="s">
        <v>91</v>
      </c>
      <c r="AZ37" s="243" t="s">
        <v>91</v>
      </c>
      <c r="BA37" s="243" t="s">
        <v>91</v>
      </c>
      <c r="BB37" s="243" t="s">
        <v>91</v>
      </c>
      <c r="BC37" s="243" t="s">
        <v>91</v>
      </c>
      <c r="BD37" s="243" t="s">
        <v>91</v>
      </c>
      <c r="BE37" s="243" t="s">
        <v>91</v>
      </c>
      <c r="BF37" s="243" t="s">
        <v>91</v>
      </c>
      <c r="BG37" s="289">
        <f t="shared" si="8"/>
        <v>51</v>
      </c>
    </row>
    <row r="38" spans="1:59" ht="15.75" customHeight="1" thickBot="1">
      <c r="A38" s="469"/>
      <c r="B38" s="547"/>
      <c r="C38" s="547"/>
      <c r="D38" s="479" t="s">
        <v>45</v>
      </c>
      <c r="E38" s="508">
        <v>1</v>
      </c>
      <c r="F38" s="509">
        <v>1</v>
      </c>
      <c r="G38" s="509">
        <v>1</v>
      </c>
      <c r="H38" s="509">
        <v>1</v>
      </c>
      <c r="I38" s="509">
        <v>1</v>
      </c>
      <c r="J38" s="509">
        <v>1</v>
      </c>
      <c r="K38" s="509">
        <v>1</v>
      </c>
      <c r="L38" s="509">
        <v>1</v>
      </c>
      <c r="M38" s="509">
        <v>1</v>
      </c>
      <c r="N38" s="509">
        <v>1</v>
      </c>
      <c r="O38" s="509">
        <v>1</v>
      </c>
      <c r="P38" s="509">
        <v>1</v>
      </c>
      <c r="Q38" s="509">
        <v>1</v>
      </c>
      <c r="R38" s="509">
        <v>1</v>
      </c>
      <c r="S38" s="509">
        <v>1</v>
      </c>
      <c r="T38" s="509">
        <v>1</v>
      </c>
      <c r="U38" s="509">
        <v>1</v>
      </c>
      <c r="V38" s="480">
        <f>SUM(E38:U38)</f>
        <v>17</v>
      </c>
      <c r="W38" s="481" t="s">
        <v>91</v>
      </c>
      <c r="X38" s="482" t="s">
        <v>91</v>
      </c>
      <c r="Y38" s="267">
        <v>1</v>
      </c>
      <c r="Z38" s="267"/>
      <c r="AA38" s="267">
        <v>1</v>
      </c>
      <c r="AB38" s="267"/>
      <c r="AC38" s="267">
        <v>1</v>
      </c>
      <c r="AD38" s="267"/>
      <c r="AE38" s="267">
        <v>1</v>
      </c>
      <c r="AF38" s="267"/>
      <c r="AG38" s="267">
        <v>1</v>
      </c>
      <c r="AH38" s="267"/>
      <c r="AI38" s="267">
        <v>1</v>
      </c>
      <c r="AJ38" s="267"/>
      <c r="AK38" s="267">
        <v>1</v>
      </c>
      <c r="AL38" s="267"/>
      <c r="AM38" s="267"/>
      <c r="AN38" s="267"/>
      <c r="AO38" s="267"/>
      <c r="AP38" s="267">
        <v>1</v>
      </c>
      <c r="AQ38" s="267"/>
      <c r="AR38" s="267"/>
      <c r="AS38" s="267"/>
      <c r="AT38" s="267"/>
      <c r="AU38" s="267"/>
      <c r="AV38" s="267"/>
      <c r="AW38" s="239">
        <f t="shared" si="4"/>
        <v>8</v>
      </c>
      <c r="AX38" s="483" t="s">
        <v>91</v>
      </c>
      <c r="AY38" s="484" t="s">
        <v>91</v>
      </c>
      <c r="AZ38" s="482" t="s">
        <v>91</v>
      </c>
      <c r="BA38" s="482" t="s">
        <v>91</v>
      </c>
      <c r="BB38" s="482" t="s">
        <v>91</v>
      </c>
      <c r="BC38" s="482" t="s">
        <v>91</v>
      </c>
      <c r="BD38" s="482" t="s">
        <v>91</v>
      </c>
      <c r="BE38" s="482" t="s">
        <v>91</v>
      </c>
      <c r="BF38" s="482" t="s">
        <v>91</v>
      </c>
      <c r="BG38" s="290">
        <f t="shared" si="8"/>
        <v>25</v>
      </c>
    </row>
    <row r="39" spans="1:59" ht="15.75" thickBot="1">
      <c r="A39" s="291" t="s">
        <v>40</v>
      </c>
      <c r="B39" s="291"/>
      <c r="C39" s="292"/>
      <c r="D39" s="293"/>
      <c r="E39" s="294">
        <f>E35+E27+E7</f>
        <v>36</v>
      </c>
      <c r="F39" s="294">
        <f aca="true" t="shared" si="11" ref="F39:BG39">F35+F27+F7</f>
        <v>36</v>
      </c>
      <c r="G39" s="294">
        <f t="shared" si="11"/>
        <v>36</v>
      </c>
      <c r="H39" s="294">
        <f t="shared" si="11"/>
        <v>36</v>
      </c>
      <c r="I39" s="294">
        <f t="shared" si="11"/>
        <v>36</v>
      </c>
      <c r="J39" s="294">
        <f t="shared" si="11"/>
        <v>36</v>
      </c>
      <c r="K39" s="294">
        <f t="shared" si="11"/>
        <v>36</v>
      </c>
      <c r="L39" s="294">
        <f t="shared" si="11"/>
        <v>36</v>
      </c>
      <c r="M39" s="294">
        <f t="shared" si="11"/>
        <v>36</v>
      </c>
      <c r="N39" s="294">
        <f t="shared" si="11"/>
        <v>36</v>
      </c>
      <c r="O39" s="294">
        <f t="shared" si="11"/>
        <v>36</v>
      </c>
      <c r="P39" s="294">
        <f t="shared" si="11"/>
        <v>36</v>
      </c>
      <c r="Q39" s="294">
        <f t="shared" si="11"/>
        <v>36</v>
      </c>
      <c r="R39" s="294">
        <f t="shared" si="11"/>
        <v>36</v>
      </c>
      <c r="S39" s="294">
        <f t="shared" si="11"/>
        <v>36</v>
      </c>
      <c r="T39" s="294">
        <f t="shared" si="11"/>
        <v>36</v>
      </c>
      <c r="U39" s="294">
        <f t="shared" si="11"/>
        <v>36</v>
      </c>
      <c r="V39" s="294">
        <f t="shared" si="11"/>
        <v>612</v>
      </c>
      <c r="W39" s="489" t="s">
        <v>91</v>
      </c>
      <c r="X39" s="490" t="s">
        <v>91</v>
      </c>
      <c r="Y39" s="294">
        <f t="shared" si="11"/>
        <v>36</v>
      </c>
      <c r="Z39" s="294">
        <f t="shared" si="11"/>
        <v>36</v>
      </c>
      <c r="AA39" s="294">
        <f t="shared" si="11"/>
        <v>36</v>
      </c>
      <c r="AB39" s="294">
        <f t="shared" si="11"/>
        <v>36</v>
      </c>
      <c r="AC39" s="294">
        <f t="shared" si="11"/>
        <v>36</v>
      </c>
      <c r="AD39" s="294">
        <f t="shared" si="11"/>
        <v>36</v>
      </c>
      <c r="AE39" s="294">
        <f t="shared" si="11"/>
        <v>36</v>
      </c>
      <c r="AF39" s="294">
        <f t="shared" si="11"/>
        <v>36</v>
      </c>
      <c r="AG39" s="294">
        <f t="shared" si="11"/>
        <v>36</v>
      </c>
      <c r="AH39" s="294">
        <f t="shared" si="11"/>
        <v>36</v>
      </c>
      <c r="AI39" s="294">
        <f t="shared" si="11"/>
        <v>36</v>
      </c>
      <c r="AJ39" s="294">
        <f t="shared" si="11"/>
        <v>36</v>
      </c>
      <c r="AK39" s="294">
        <f t="shared" si="11"/>
        <v>36</v>
      </c>
      <c r="AL39" s="294">
        <f t="shared" si="11"/>
        <v>36</v>
      </c>
      <c r="AM39" s="294">
        <f t="shared" si="11"/>
        <v>36</v>
      </c>
      <c r="AN39" s="294">
        <f t="shared" si="11"/>
        <v>36</v>
      </c>
      <c r="AO39" s="294">
        <f t="shared" si="11"/>
        <v>36</v>
      </c>
      <c r="AP39" s="294">
        <f t="shared" si="11"/>
        <v>36</v>
      </c>
      <c r="AQ39" s="294">
        <f t="shared" si="11"/>
        <v>36</v>
      </c>
      <c r="AR39" s="294">
        <f t="shared" si="11"/>
        <v>36</v>
      </c>
      <c r="AS39" s="294">
        <f t="shared" si="11"/>
        <v>36</v>
      </c>
      <c r="AT39" s="294">
        <f t="shared" si="11"/>
        <v>36</v>
      </c>
      <c r="AU39" s="294">
        <f t="shared" si="11"/>
        <v>0</v>
      </c>
      <c r="AV39" s="294">
        <f t="shared" si="11"/>
        <v>0</v>
      </c>
      <c r="AW39" s="239">
        <f t="shared" si="4"/>
        <v>792</v>
      </c>
      <c r="AX39" s="491" t="s">
        <v>91</v>
      </c>
      <c r="AY39" s="492" t="s">
        <v>91</v>
      </c>
      <c r="AZ39" s="490" t="s">
        <v>91</v>
      </c>
      <c r="BA39" s="490" t="s">
        <v>91</v>
      </c>
      <c r="BB39" s="490" t="s">
        <v>91</v>
      </c>
      <c r="BC39" s="490" t="s">
        <v>91</v>
      </c>
      <c r="BD39" s="490" t="s">
        <v>91</v>
      </c>
      <c r="BE39" s="490" t="s">
        <v>91</v>
      </c>
      <c r="BF39" s="490" t="s">
        <v>91</v>
      </c>
      <c r="BG39" s="493">
        <f t="shared" si="11"/>
        <v>1404</v>
      </c>
    </row>
    <row r="40" spans="1:59" ht="15.75" thickBot="1">
      <c r="A40" s="296" t="s">
        <v>41</v>
      </c>
      <c r="B40" s="297"/>
      <c r="C40" s="472"/>
      <c r="D40" s="299"/>
      <c r="E40" s="485">
        <f>E8+E28+E38</f>
        <v>18</v>
      </c>
      <c r="F40" s="485">
        <f aca="true" t="shared" si="12" ref="F40:AV40">F8+F28+F38</f>
        <v>18</v>
      </c>
      <c r="G40" s="485">
        <f t="shared" si="12"/>
        <v>18</v>
      </c>
      <c r="H40" s="485">
        <f t="shared" si="12"/>
        <v>18</v>
      </c>
      <c r="I40" s="485">
        <f t="shared" si="12"/>
        <v>18</v>
      </c>
      <c r="J40" s="485">
        <f t="shared" si="12"/>
        <v>18</v>
      </c>
      <c r="K40" s="485">
        <f t="shared" si="12"/>
        <v>18</v>
      </c>
      <c r="L40" s="485">
        <f t="shared" si="12"/>
        <v>18</v>
      </c>
      <c r="M40" s="485">
        <f t="shared" si="12"/>
        <v>18</v>
      </c>
      <c r="N40" s="485">
        <f t="shared" si="12"/>
        <v>18</v>
      </c>
      <c r="O40" s="485">
        <f t="shared" si="12"/>
        <v>18</v>
      </c>
      <c r="P40" s="485">
        <f t="shared" si="12"/>
        <v>18</v>
      </c>
      <c r="Q40" s="485">
        <f t="shared" si="12"/>
        <v>18</v>
      </c>
      <c r="R40" s="485">
        <f t="shared" si="12"/>
        <v>18</v>
      </c>
      <c r="S40" s="485">
        <f t="shared" si="12"/>
        <v>18</v>
      </c>
      <c r="T40" s="485">
        <f t="shared" si="12"/>
        <v>18</v>
      </c>
      <c r="U40" s="485">
        <f t="shared" si="12"/>
        <v>18</v>
      </c>
      <c r="V40" s="485">
        <f t="shared" si="12"/>
        <v>306</v>
      </c>
      <c r="W40" s="486" t="s">
        <v>91</v>
      </c>
      <c r="X40" s="243" t="s">
        <v>91</v>
      </c>
      <c r="Y40" s="485">
        <f t="shared" si="12"/>
        <v>18</v>
      </c>
      <c r="Z40" s="485">
        <f t="shared" si="12"/>
        <v>18</v>
      </c>
      <c r="AA40" s="485">
        <f t="shared" si="12"/>
        <v>18</v>
      </c>
      <c r="AB40" s="485">
        <f t="shared" si="12"/>
        <v>18</v>
      </c>
      <c r="AC40" s="485">
        <f t="shared" si="12"/>
        <v>18</v>
      </c>
      <c r="AD40" s="485">
        <f t="shared" si="12"/>
        <v>18</v>
      </c>
      <c r="AE40" s="485">
        <f t="shared" si="12"/>
        <v>18</v>
      </c>
      <c r="AF40" s="485">
        <f t="shared" si="12"/>
        <v>18</v>
      </c>
      <c r="AG40" s="485">
        <f t="shared" si="12"/>
        <v>18</v>
      </c>
      <c r="AH40" s="485">
        <f t="shared" si="12"/>
        <v>18</v>
      </c>
      <c r="AI40" s="485">
        <f t="shared" si="12"/>
        <v>18</v>
      </c>
      <c r="AJ40" s="485">
        <f t="shared" si="12"/>
        <v>18</v>
      </c>
      <c r="AK40" s="485">
        <f t="shared" si="12"/>
        <v>18</v>
      </c>
      <c r="AL40" s="485">
        <f t="shared" si="12"/>
        <v>18</v>
      </c>
      <c r="AM40" s="485">
        <f t="shared" si="12"/>
        <v>18</v>
      </c>
      <c r="AN40" s="485">
        <f t="shared" si="12"/>
        <v>18</v>
      </c>
      <c r="AO40" s="485">
        <f t="shared" si="12"/>
        <v>18</v>
      </c>
      <c r="AP40" s="485">
        <f t="shared" si="12"/>
        <v>19</v>
      </c>
      <c r="AQ40" s="485">
        <f t="shared" si="12"/>
        <v>17</v>
      </c>
      <c r="AR40" s="485">
        <f t="shared" si="12"/>
        <v>18</v>
      </c>
      <c r="AS40" s="485">
        <f t="shared" si="12"/>
        <v>18</v>
      </c>
      <c r="AT40" s="485">
        <f t="shared" si="12"/>
        <v>18</v>
      </c>
      <c r="AU40" s="485">
        <f t="shared" si="12"/>
        <v>0</v>
      </c>
      <c r="AV40" s="485">
        <f t="shared" si="12"/>
        <v>0</v>
      </c>
      <c r="AW40" s="239">
        <f t="shared" si="4"/>
        <v>396</v>
      </c>
      <c r="AX40" s="487" t="s">
        <v>91</v>
      </c>
      <c r="AY40" s="488" t="s">
        <v>91</v>
      </c>
      <c r="AZ40" s="488" t="s">
        <v>91</v>
      </c>
      <c r="BA40" s="488" t="s">
        <v>91</v>
      </c>
      <c r="BB40" s="488" t="s">
        <v>91</v>
      </c>
      <c r="BC40" s="488" t="s">
        <v>91</v>
      </c>
      <c r="BD40" s="488" t="s">
        <v>91</v>
      </c>
      <c r="BE40" s="488" t="s">
        <v>91</v>
      </c>
      <c r="BF40" s="488" t="s">
        <v>91</v>
      </c>
      <c r="BG40" s="295">
        <f>V40+AW40</f>
        <v>702</v>
      </c>
    </row>
    <row r="41" spans="1:59" ht="15.75" thickBot="1">
      <c r="A41" s="296" t="s">
        <v>42</v>
      </c>
      <c r="B41" s="297"/>
      <c r="C41" s="298"/>
      <c r="D41" s="299"/>
      <c r="E41" s="300">
        <f aca="true" t="shared" si="13" ref="E41:V41">E39+E40</f>
        <v>54</v>
      </c>
      <c r="F41" s="301">
        <f t="shared" si="13"/>
        <v>54</v>
      </c>
      <c r="G41" s="302">
        <f t="shared" si="13"/>
        <v>54</v>
      </c>
      <c r="H41" s="302">
        <f t="shared" si="13"/>
        <v>54</v>
      </c>
      <c r="I41" s="302">
        <f t="shared" si="13"/>
        <v>54</v>
      </c>
      <c r="J41" s="302">
        <f t="shared" si="13"/>
        <v>54</v>
      </c>
      <c r="K41" s="302">
        <f t="shared" si="13"/>
        <v>54</v>
      </c>
      <c r="L41" s="302">
        <f t="shared" si="13"/>
        <v>54</v>
      </c>
      <c r="M41" s="302">
        <f t="shared" si="13"/>
        <v>54</v>
      </c>
      <c r="N41" s="302">
        <f t="shared" si="13"/>
        <v>54</v>
      </c>
      <c r="O41" s="302">
        <f t="shared" si="13"/>
        <v>54</v>
      </c>
      <c r="P41" s="302">
        <f t="shared" si="13"/>
        <v>54</v>
      </c>
      <c r="Q41" s="302">
        <f t="shared" si="13"/>
        <v>54</v>
      </c>
      <c r="R41" s="302">
        <f t="shared" si="13"/>
        <v>54</v>
      </c>
      <c r="S41" s="302">
        <f t="shared" si="13"/>
        <v>54</v>
      </c>
      <c r="T41" s="303">
        <f t="shared" si="13"/>
        <v>54</v>
      </c>
      <c r="U41" s="303">
        <f t="shared" si="13"/>
        <v>54</v>
      </c>
      <c r="V41" s="304">
        <f t="shared" si="13"/>
        <v>918</v>
      </c>
      <c r="W41" s="237" t="s">
        <v>91</v>
      </c>
      <c r="X41" s="238" t="s">
        <v>91</v>
      </c>
      <c r="Y41" s="305">
        <f aca="true" t="shared" si="14" ref="Y41:AV41">Y39+Y40</f>
        <v>54</v>
      </c>
      <c r="Z41" s="305">
        <f t="shared" si="14"/>
        <v>54</v>
      </c>
      <c r="AA41" s="305">
        <f t="shared" si="14"/>
        <v>54</v>
      </c>
      <c r="AB41" s="305">
        <f t="shared" si="14"/>
        <v>54</v>
      </c>
      <c r="AC41" s="305">
        <f t="shared" si="14"/>
        <v>54</v>
      </c>
      <c r="AD41" s="305">
        <f t="shared" si="14"/>
        <v>54</v>
      </c>
      <c r="AE41" s="305">
        <f t="shared" si="14"/>
        <v>54</v>
      </c>
      <c r="AF41" s="305">
        <f t="shared" si="14"/>
        <v>54</v>
      </c>
      <c r="AG41" s="305">
        <f t="shared" si="14"/>
        <v>54</v>
      </c>
      <c r="AH41" s="305">
        <f t="shared" si="14"/>
        <v>54</v>
      </c>
      <c r="AI41" s="305">
        <f t="shared" si="14"/>
        <v>54</v>
      </c>
      <c r="AJ41" s="305">
        <f t="shared" si="14"/>
        <v>54</v>
      </c>
      <c r="AK41" s="305">
        <f t="shared" si="14"/>
        <v>54</v>
      </c>
      <c r="AL41" s="305">
        <f t="shared" si="14"/>
        <v>54</v>
      </c>
      <c r="AM41" s="305">
        <f t="shared" si="14"/>
        <v>54</v>
      </c>
      <c r="AN41" s="305">
        <f t="shared" si="14"/>
        <v>54</v>
      </c>
      <c r="AO41" s="305">
        <f t="shared" si="14"/>
        <v>54</v>
      </c>
      <c r="AP41" s="305">
        <f t="shared" si="14"/>
        <v>55</v>
      </c>
      <c r="AQ41" s="305">
        <f t="shared" si="14"/>
        <v>53</v>
      </c>
      <c r="AR41" s="305">
        <f t="shared" si="14"/>
        <v>54</v>
      </c>
      <c r="AS41" s="305">
        <f t="shared" si="14"/>
        <v>54</v>
      </c>
      <c r="AT41" s="305">
        <f t="shared" si="14"/>
        <v>54</v>
      </c>
      <c r="AU41" s="305">
        <f t="shared" si="14"/>
        <v>0</v>
      </c>
      <c r="AV41" s="305">
        <f t="shared" si="14"/>
        <v>0</v>
      </c>
      <c r="AW41" s="239">
        <f t="shared" si="4"/>
        <v>1188</v>
      </c>
      <c r="AX41" s="240" t="s">
        <v>91</v>
      </c>
      <c r="AY41" s="241" t="s">
        <v>91</v>
      </c>
      <c r="AZ41" s="242" t="s">
        <v>91</v>
      </c>
      <c r="BA41" s="243" t="s">
        <v>91</v>
      </c>
      <c r="BB41" s="243" t="s">
        <v>91</v>
      </c>
      <c r="BC41" s="243" t="s">
        <v>91</v>
      </c>
      <c r="BD41" s="243" t="s">
        <v>91</v>
      </c>
      <c r="BE41" s="243" t="s">
        <v>91</v>
      </c>
      <c r="BF41" s="243" t="s">
        <v>91</v>
      </c>
      <c r="BG41" s="295">
        <f>V41+AW41</f>
        <v>2106</v>
      </c>
    </row>
    <row r="42" ht="15">
      <c r="BG42" s="306"/>
    </row>
    <row r="43" spans="45:59" ht="15">
      <c r="AS43" s="307"/>
      <c r="AT43" s="307"/>
      <c r="AU43" s="307"/>
      <c r="BG43" s="308"/>
    </row>
    <row r="44" ht="15">
      <c r="BG44" s="308"/>
    </row>
    <row r="45" ht="15">
      <c r="BG45" s="308"/>
    </row>
    <row r="46" ht="15">
      <c r="BG46" s="308"/>
    </row>
  </sheetData>
  <sheetProtection/>
  <mergeCells count="32">
    <mergeCell ref="C25:C26"/>
    <mergeCell ref="C13:C14"/>
    <mergeCell ref="C15:C16"/>
    <mergeCell ref="C17:C18"/>
    <mergeCell ref="C19:C20"/>
    <mergeCell ref="C21:C22"/>
    <mergeCell ref="C23:C24"/>
    <mergeCell ref="E3:BF3"/>
    <mergeCell ref="E5:BF5"/>
    <mergeCell ref="B13:B14"/>
    <mergeCell ref="B15:B16"/>
    <mergeCell ref="B17:B18"/>
    <mergeCell ref="B19:B20"/>
    <mergeCell ref="C2:C6"/>
    <mergeCell ref="C9:C10"/>
    <mergeCell ref="C11:C12"/>
    <mergeCell ref="B1:BG1"/>
    <mergeCell ref="A7:A34"/>
    <mergeCell ref="B21:B22"/>
    <mergeCell ref="B23:B24"/>
    <mergeCell ref="B25:B26"/>
    <mergeCell ref="B29:B30"/>
    <mergeCell ref="D2:D6"/>
    <mergeCell ref="B31:B32"/>
    <mergeCell ref="B9:B10"/>
    <mergeCell ref="B11:B12"/>
    <mergeCell ref="B33:B34"/>
    <mergeCell ref="C33:C34"/>
    <mergeCell ref="C35:C36"/>
    <mergeCell ref="B35:B36"/>
    <mergeCell ref="C37:C38"/>
    <mergeCell ref="B37:B38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H636"/>
  <sheetViews>
    <sheetView tabSelected="1" zoomScale="90" zoomScaleNormal="90" zoomScaleSheetLayoutView="51" zoomScalePageLayoutView="0" workbookViewId="0" topLeftCell="A45">
      <pane xSplit="4" topLeftCell="E1" activePane="topRight" state="frozen"/>
      <selection pane="topLeft" activeCell="A1" sqref="A1"/>
      <selection pane="topRight" activeCell="AW27" sqref="AW27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5" max="5" width="4.00390625" style="0" customWidth="1" outlineLevel="1"/>
    <col min="6" max="17" width="2.7109375" style="0" customWidth="1" outlineLevel="1"/>
    <col min="18" max="18" width="3.140625" style="0" customWidth="1" outlineLevel="1"/>
    <col min="19" max="21" width="2.7109375" style="0" customWidth="1" outlineLevel="1"/>
    <col min="22" max="22" width="5.7109375" style="0" customWidth="1"/>
    <col min="23" max="25" width="2.7109375" style="0" customWidth="1"/>
    <col min="26" max="48" width="2.7109375" style="0" customWidth="1" outlineLevel="1"/>
    <col min="49" max="49" width="5.57421875" style="0" customWidth="1"/>
    <col min="50" max="58" width="2.7109375" style="0" customWidth="1"/>
    <col min="59" max="59" width="5.8515625" style="1" customWidth="1"/>
  </cols>
  <sheetData>
    <row r="1" spans="23:60" ht="15" customHeight="1" hidden="1"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  <c r="BA1" s="574"/>
      <c r="BB1" s="574"/>
      <c r="BC1" s="574"/>
      <c r="BD1" s="574"/>
      <c r="BE1" s="574"/>
      <c r="BF1" s="574"/>
      <c r="BG1" s="574"/>
      <c r="BH1" s="574"/>
    </row>
    <row r="2" spans="23:60" ht="15" customHeight="1" hidden="1"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</row>
    <row r="3" spans="23:60" ht="15" customHeight="1" hidden="1"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4"/>
      <c r="BA3" s="574"/>
      <c r="BB3" s="574"/>
      <c r="BC3" s="574"/>
      <c r="BD3" s="574"/>
      <c r="BE3" s="574"/>
      <c r="BF3" s="574"/>
      <c r="BG3" s="574"/>
      <c r="BH3" s="574"/>
    </row>
    <row r="4" spans="1:59" ht="15">
      <c r="A4" s="575" t="s">
        <v>205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576"/>
      <c r="AX4" s="576"/>
      <c r="AY4" s="576"/>
      <c r="AZ4" s="576"/>
      <c r="BA4" s="576"/>
      <c r="BB4" s="576"/>
      <c r="BC4" s="576"/>
      <c r="BD4" s="576"/>
      <c r="BE4" s="576"/>
      <c r="BF4" s="576"/>
      <c r="BG4" s="576"/>
    </row>
    <row r="5" spans="1:59" ht="15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6"/>
      <c r="AT5" s="576"/>
      <c r="AU5" s="576"/>
      <c r="AV5" s="576"/>
      <c r="AW5" s="576"/>
      <c r="AX5" s="576"/>
      <c r="AY5" s="576"/>
      <c r="AZ5" s="576"/>
      <c r="BA5" s="576"/>
      <c r="BB5" s="576"/>
      <c r="BC5" s="576"/>
      <c r="BD5" s="576"/>
      <c r="BE5" s="576"/>
      <c r="BF5" s="576"/>
      <c r="BG5" s="576"/>
    </row>
    <row r="6" spans="1:59" ht="8.25" customHeight="1" thickBot="1">
      <c r="A6" s="576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6"/>
      <c r="AY6" s="576"/>
      <c r="AZ6" s="576"/>
      <c r="BA6" s="576"/>
      <c r="BB6" s="576"/>
      <c r="BC6" s="576"/>
      <c r="BD6" s="576"/>
      <c r="BE6" s="576"/>
      <c r="BF6" s="576"/>
      <c r="BG6" s="576"/>
    </row>
    <row r="7" spans="1:59" ht="15.75" hidden="1" thickBot="1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6"/>
      <c r="AT7" s="576"/>
      <c r="AU7" s="576"/>
      <c r="AV7" s="576"/>
      <c r="AW7" s="576"/>
      <c r="AX7" s="576"/>
      <c r="AY7" s="576"/>
      <c r="AZ7" s="576"/>
      <c r="BA7" s="576"/>
      <c r="BB7" s="576"/>
      <c r="BC7" s="576"/>
      <c r="BD7" s="576"/>
      <c r="BE7" s="576"/>
      <c r="BF7" s="576"/>
      <c r="BG7" s="576"/>
    </row>
    <row r="8" spans="1:59" ht="15.75" hidden="1" thickBot="1">
      <c r="A8" s="576"/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6"/>
      <c r="AX8" s="576"/>
      <c r="AY8" s="576"/>
      <c r="AZ8" s="576"/>
      <c r="BA8" s="576"/>
      <c r="BB8" s="576"/>
      <c r="BC8" s="576"/>
      <c r="BD8" s="576"/>
      <c r="BE8" s="576"/>
      <c r="BF8" s="576"/>
      <c r="BG8" s="576"/>
    </row>
    <row r="9" spans="1:59" ht="102.75" thickBot="1">
      <c r="A9" s="579" t="s">
        <v>46</v>
      </c>
      <c r="B9" s="579" t="s">
        <v>0</v>
      </c>
      <c r="C9" s="582" t="s">
        <v>1</v>
      </c>
      <c r="D9" s="585" t="s">
        <v>2</v>
      </c>
      <c r="E9" s="537" t="s">
        <v>165</v>
      </c>
      <c r="F9" s="185" t="s">
        <v>187</v>
      </c>
      <c r="G9" s="9" t="s">
        <v>188</v>
      </c>
      <c r="H9" s="10" t="s">
        <v>189</v>
      </c>
      <c r="I9" s="11" t="s">
        <v>167</v>
      </c>
      <c r="J9" s="11" t="s">
        <v>168</v>
      </c>
      <c r="K9" s="11" t="s">
        <v>169</v>
      </c>
      <c r="L9" s="11" t="s">
        <v>170</v>
      </c>
      <c r="M9" s="11" t="s">
        <v>190</v>
      </c>
      <c r="N9" s="11" t="s">
        <v>171</v>
      </c>
      <c r="O9" s="11" t="s">
        <v>172</v>
      </c>
      <c r="P9" s="11" t="s">
        <v>173</v>
      </c>
      <c r="Q9" s="10" t="s">
        <v>174</v>
      </c>
      <c r="R9" s="9" t="s">
        <v>191</v>
      </c>
      <c r="S9" s="9" t="s">
        <v>175</v>
      </c>
      <c r="T9" s="9" t="s">
        <v>176</v>
      </c>
      <c r="U9" s="186" t="s">
        <v>192</v>
      </c>
      <c r="V9" s="187" t="s">
        <v>177</v>
      </c>
      <c r="W9" s="188" t="s">
        <v>178</v>
      </c>
      <c r="X9" s="189" t="s">
        <v>179</v>
      </c>
      <c r="Y9" s="11" t="s">
        <v>180</v>
      </c>
      <c r="Z9" s="11" t="s">
        <v>181</v>
      </c>
      <c r="AA9" s="10" t="s">
        <v>182</v>
      </c>
      <c r="AB9" s="9" t="s">
        <v>193</v>
      </c>
      <c r="AC9" s="9" t="s">
        <v>194</v>
      </c>
      <c r="AD9" s="9" t="s">
        <v>183</v>
      </c>
      <c r="AE9" s="10" t="s">
        <v>206</v>
      </c>
      <c r="AF9" s="11" t="s">
        <v>207</v>
      </c>
      <c r="AG9" s="11" t="s">
        <v>208</v>
      </c>
      <c r="AH9" s="11" t="s">
        <v>209</v>
      </c>
      <c r="AI9" s="10" t="s">
        <v>210</v>
      </c>
      <c r="AJ9" s="11" t="s">
        <v>211</v>
      </c>
      <c r="AK9" s="11" t="s">
        <v>212</v>
      </c>
      <c r="AL9" s="11" t="s">
        <v>213</v>
      </c>
      <c r="AM9" s="10" t="s">
        <v>214</v>
      </c>
      <c r="AN9" s="11" t="s">
        <v>215</v>
      </c>
      <c r="AO9" s="11" t="s">
        <v>216</v>
      </c>
      <c r="AP9" s="11" t="s">
        <v>217</v>
      </c>
      <c r="AQ9" s="11" t="s">
        <v>218</v>
      </c>
      <c r="AR9" s="10" t="s">
        <v>219</v>
      </c>
      <c r="AS9" s="10" t="s">
        <v>220</v>
      </c>
      <c r="AT9" s="11" t="s">
        <v>221</v>
      </c>
      <c r="AU9" s="29" t="s">
        <v>222</v>
      </c>
      <c r="AV9" s="12" t="s">
        <v>223</v>
      </c>
      <c r="AW9" s="187" t="s">
        <v>177</v>
      </c>
      <c r="AX9" s="13" t="s">
        <v>64</v>
      </c>
      <c r="AY9" s="11" t="s">
        <v>65</v>
      </c>
      <c r="AZ9" s="11" t="s">
        <v>66</v>
      </c>
      <c r="BA9" s="11" t="s">
        <v>67</v>
      </c>
      <c r="BB9" s="11" t="s">
        <v>68</v>
      </c>
      <c r="BC9" s="11" t="s">
        <v>69</v>
      </c>
      <c r="BD9" s="11" t="s">
        <v>70</v>
      </c>
      <c r="BE9" s="11" t="s">
        <v>71</v>
      </c>
      <c r="BF9" s="12" t="s">
        <v>72</v>
      </c>
      <c r="BG9" s="6" t="s">
        <v>3</v>
      </c>
    </row>
    <row r="10" spans="1:59" ht="15.75" thickBot="1">
      <c r="A10" s="580"/>
      <c r="B10" s="580"/>
      <c r="C10" s="583"/>
      <c r="D10" s="586"/>
      <c r="E10" s="561" t="s">
        <v>4</v>
      </c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77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1"/>
      <c r="AV10" s="561"/>
      <c r="AW10" s="561"/>
      <c r="AX10" s="561"/>
      <c r="AY10" s="561"/>
      <c r="AZ10" s="561"/>
      <c r="BA10" s="561"/>
      <c r="BB10" s="561"/>
      <c r="BC10" s="561"/>
      <c r="BD10" s="561"/>
      <c r="BE10" s="561"/>
      <c r="BF10" s="561"/>
      <c r="BG10" s="578"/>
    </row>
    <row r="11" spans="1:59" ht="15.75" thickBot="1">
      <c r="A11" s="580"/>
      <c r="B11" s="580"/>
      <c r="C11" s="583"/>
      <c r="D11" s="586"/>
      <c r="E11" s="190">
        <v>36</v>
      </c>
      <c r="F11" s="190">
        <v>37</v>
      </c>
      <c r="G11" s="190">
        <v>38</v>
      </c>
      <c r="H11" s="190">
        <v>39</v>
      </c>
      <c r="I11" s="190">
        <v>40</v>
      </c>
      <c r="J11" s="190">
        <v>41</v>
      </c>
      <c r="K11" s="190">
        <v>42</v>
      </c>
      <c r="L11" s="190">
        <v>43</v>
      </c>
      <c r="M11" s="190">
        <v>44</v>
      </c>
      <c r="N11" s="190">
        <v>45</v>
      </c>
      <c r="O11" s="190">
        <v>46</v>
      </c>
      <c r="P11" s="190">
        <v>47</v>
      </c>
      <c r="Q11" s="190">
        <v>48</v>
      </c>
      <c r="R11" s="190">
        <v>49</v>
      </c>
      <c r="S11" s="190">
        <v>50</v>
      </c>
      <c r="T11" s="191">
        <v>51</v>
      </c>
      <c r="U11" s="191">
        <v>52</v>
      </c>
      <c r="V11" s="192"/>
      <c r="W11" s="193">
        <v>1</v>
      </c>
      <c r="X11" s="194">
        <v>2</v>
      </c>
      <c r="Y11" s="190">
        <v>3</v>
      </c>
      <c r="Z11" s="190">
        <v>4</v>
      </c>
      <c r="AA11" s="190">
        <v>5</v>
      </c>
      <c r="AB11" s="190">
        <v>6</v>
      </c>
      <c r="AC11" s="190">
        <v>7</v>
      </c>
      <c r="AD11" s="190">
        <v>8</v>
      </c>
      <c r="AE11" s="190">
        <v>9</v>
      </c>
      <c r="AF11" s="190">
        <v>10</v>
      </c>
      <c r="AG11" s="190">
        <v>11</v>
      </c>
      <c r="AH11" s="190">
        <v>12</v>
      </c>
      <c r="AI11" s="190">
        <v>13</v>
      </c>
      <c r="AJ11" s="190">
        <v>14</v>
      </c>
      <c r="AK11" s="190">
        <v>15</v>
      </c>
      <c r="AL11" s="190">
        <v>16</v>
      </c>
      <c r="AM11" s="190">
        <v>17</v>
      </c>
      <c r="AN11" s="190">
        <v>18</v>
      </c>
      <c r="AO11" s="190">
        <v>19</v>
      </c>
      <c r="AP11" s="190">
        <v>20</v>
      </c>
      <c r="AQ11" s="190">
        <v>21</v>
      </c>
      <c r="AR11" s="190">
        <v>22</v>
      </c>
      <c r="AS11" s="190">
        <v>23</v>
      </c>
      <c r="AT11" s="190">
        <v>24</v>
      </c>
      <c r="AU11" s="195">
        <v>25</v>
      </c>
      <c r="AV11" s="195">
        <v>26</v>
      </c>
      <c r="AW11" s="192"/>
      <c r="AX11" s="196">
        <v>27</v>
      </c>
      <c r="AY11" s="196">
        <v>28</v>
      </c>
      <c r="AZ11" s="196">
        <v>29</v>
      </c>
      <c r="BA11" s="196">
        <v>30</v>
      </c>
      <c r="BB11" s="196">
        <v>31</v>
      </c>
      <c r="BC11" s="196">
        <v>32</v>
      </c>
      <c r="BD11" s="196">
        <v>33</v>
      </c>
      <c r="BE11" s="196">
        <v>34</v>
      </c>
      <c r="BF11" s="196">
        <v>35</v>
      </c>
      <c r="BG11" s="197"/>
    </row>
    <row r="12" spans="1:59" ht="15.75" thickBot="1">
      <c r="A12" s="580"/>
      <c r="B12" s="580"/>
      <c r="C12" s="583"/>
      <c r="D12" s="586"/>
      <c r="E12" s="561" t="s">
        <v>5</v>
      </c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561"/>
      <c r="BE12" s="561"/>
      <c r="BF12" s="561"/>
      <c r="BG12" s="562"/>
    </row>
    <row r="13" spans="1:59" ht="44.25" thickBot="1">
      <c r="A13" s="581"/>
      <c r="B13" s="581"/>
      <c r="C13" s="584"/>
      <c r="D13" s="587"/>
      <c r="E13" s="198">
        <v>1</v>
      </c>
      <c r="F13" s="198">
        <v>2</v>
      </c>
      <c r="G13" s="199">
        <v>3</v>
      </c>
      <c r="H13" s="199">
        <v>4</v>
      </c>
      <c r="I13" s="199">
        <v>5</v>
      </c>
      <c r="J13" s="199">
        <v>6</v>
      </c>
      <c r="K13" s="199">
        <v>7</v>
      </c>
      <c r="L13" s="199">
        <v>8</v>
      </c>
      <c r="M13" s="199">
        <v>9</v>
      </c>
      <c r="N13" s="199">
        <v>10</v>
      </c>
      <c r="O13" s="199">
        <v>11</v>
      </c>
      <c r="P13" s="199">
        <v>12</v>
      </c>
      <c r="Q13" s="199">
        <v>13</v>
      </c>
      <c r="R13" s="199">
        <v>14</v>
      </c>
      <c r="S13" s="199">
        <v>15</v>
      </c>
      <c r="T13" s="200">
        <v>16</v>
      </c>
      <c r="U13" s="200">
        <v>17</v>
      </c>
      <c r="V13" s="201" t="s">
        <v>99</v>
      </c>
      <c r="W13" s="202">
        <v>18</v>
      </c>
      <c r="X13" s="203">
        <v>19</v>
      </c>
      <c r="Y13" s="204">
        <v>20</v>
      </c>
      <c r="Z13" s="198">
        <v>21</v>
      </c>
      <c r="AA13" s="199">
        <v>22</v>
      </c>
      <c r="AB13" s="199">
        <v>23</v>
      </c>
      <c r="AC13" s="199">
        <v>24</v>
      </c>
      <c r="AD13" s="199">
        <v>25</v>
      </c>
      <c r="AE13" s="199">
        <v>26</v>
      </c>
      <c r="AF13" s="199">
        <v>27</v>
      </c>
      <c r="AG13" s="199">
        <v>28</v>
      </c>
      <c r="AH13" s="199">
        <v>29</v>
      </c>
      <c r="AI13" s="199">
        <v>30</v>
      </c>
      <c r="AJ13" s="199">
        <v>31</v>
      </c>
      <c r="AK13" s="199">
        <v>32</v>
      </c>
      <c r="AL13" s="199">
        <v>33</v>
      </c>
      <c r="AM13" s="199">
        <v>34</v>
      </c>
      <c r="AN13" s="199">
        <v>35</v>
      </c>
      <c r="AO13" s="199">
        <v>36</v>
      </c>
      <c r="AP13" s="199">
        <v>37</v>
      </c>
      <c r="AQ13" s="199">
        <v>38</v>
      </c>
      <c r="AR13" s="199">
        <v>39</v>
      </c>
      <c r="AS13" s="199">
        <v>40</v>
      </c>
      <c r="AT13" s="199">
        <v>41</v>
      </c>
      <c r="AU13" s="199">
        <v>42</v>
      </c>
      <c r="AV13" s="199">
        <v>43</v>
      </c>
      <c r="AW13" s="201" t="s">
        <v>100</v>
      </c>
      <c r="AX13" s="202">
        <v>44</v>
      </c>
      <c r="AY13" s="203">
        <v>45</v>
      </c>
      <c r="AZ13" s="205">
        <v>46</v>
      </c>
      <c r="BA13" s="206">
        <v>47</v>
      </c>
      <c r="BB13" s="206">
        <v>48</v>
      </c>
      <c r="BC13" s="206">
        <v>49</v>
      </c>
      <c r="BD13" s="206">
        <v>50</v>
      </c>
      <c r="BE13" s="206">
        <v>51</v>
      </c>
      <c r="BF13" s="206">
        <v>52</v>
      </c>
      <c r="BG13" s="207"/>
    </row>
    <row r="14" spans="1:59" ht="18.75" customHeight="1">
      <c r="A14" s="31"/>
      <c r="B14" s="588" t="s">
        <v>9</v>
      </c>
      <c r="C14" s="590" t="s">
        <v>10</v>
      </c>
      <c r="D14" s="52" t="s">
        <v>44</v>
      </c>
      <c r="E14" s="39">
        <f>E16+E18+E20+E22+E24+E26+E28</f>
        <v>14</v>
      </c>
      <c r="F14" s="39">
        <f aca="true" t="shared" si="0" ref="F14:V14">F16+F18+F20+F22+F24+F26+F28</f>
        <v>14</v>
      </c>
      <c r="G14" s="39">
        <f t="shared" si="0"/>
        <v>14</v>
      </c>
      <c r="H14" s="39">
        <f t="shared" si="0"/>
        <v>14</v>
      </c>
      <c r="I14" s="39">
        <f t="shared" si="0"/>
        <v>14</v>
      </c>
      <c r="J14" s="39">
        <f t="shared" si="0"/>
        <v>14</v>
      </c>
      <c r="K14" s="39">
        <f t="shared" si="0"/>
        <v>14</v>
      </c>
      <c r="L14" s="39">
        <f t="shared" si="0"/>
        <v>14</v>
      </c>
      <c r="M14" s="39">
        <f t="shared" si="0"/>
        <v>14</v>
      </c>
      <c r="N14" s="39">
        <f t="shared" si="0"/>
        <v>14</v>
      </c>
      <c r="O14" s="39">
        <f t="shared" si="0"/>
        <v>14</v>
      </c>
      <c r="P14" s="39">
        <f t="shared" si="0"/>
        <v>14</v>
      </c>
      <c r="Q14" s="39">
        <f t="shared" si="0"/>
        <v>12</v>
      </c>
      <c r="R14" s="39">
        <f t="shared" si="0"/>
        <v>14</v>
      </c>
      <c r="S14" s="39">
        <f t="shared" si="0"/>
        <v>12</v>
      </c>
      <c r="T14" s="39">
        <f t="shared" si="0"/>
        <v>12</v>
      </c>
      <c r="U14" s="39">
        <f t="shared" si="0"/>
        <v>2</v>
      </c>
      <c r="V14" s="39">
        <f t="shared" si="0"/>
        <v>220</v>
      </c>
      <c r="W14" s="70" t="s">
        <v>43</v>
      </c>
      <c r="X14" s="71" t="s">
        <v>43</v>
      </c>
      <c r="Y14" s="39">
        <f aca="true" t="shared" si="1" ref="Y14:AW14">Y16+Y18+Y20+Y22+Y24+Y26</f>
        <v>6</v>
      </c>
      <c r="Z14" s="39">
        <f t="shared" si="1"/>
        <v>6</v>
      </c>
      <c r="AA14" s="39">
        <f t="shared" si="1"/>
        <v>6</v>
      </c>
      <c r="AB14" s="39">
        <f t="shared" si="1"/>
        <v>6</v>
      </c>
      <c r="AC14" s="39">
        <f t="shared" si="1"/>
        <v>6</v>
      </c>
      <c r="AD14" s="39">
        <f t="shared" si="1"/>
        <v>6</v>
      </c>
      <c r="AE14" s="39">
        <f t="shared" si="1"/>
        <v>6</v>
      </c>
      <c r="AF14" s="39">
        <f t="shared" si="1"/>
        <v>6</v>
      </c>
      <c r="AG14" s="39">
        <f t="shared" si="1"/>
        <v>8</v>
      </c>
      <c r="AH14" s="39">
        <f t="shared" si="1"/>
        <v>10</v>
      </c>
      <c r="AI14" s="39">
        <f t="shared" si="1"/>
        <v>8</v>
      </c>
      <c r="AJ14" s="39">
        <f t="shared" si="1"/>
        <v>10</v>
      </c>
      <c r="AK14" s="39">
        <f t="shared" si="1"/>
        <v>8</v>
      </c>
      <c r="AL14" s="39">
        <f t="shared" si="1"/>
        <v>10</v>
      </c>
      <c r="AM14" s="39">
        <f t="shared" si="1"/>
        <v>8</v>
      </c>
      <c r="AN14" s="39">
        <f t="shared" si="1"/>
        <v>10</v>
      </c>
      <c r="AO14" s="39">
        <f t="shared" si="1"/>
        <v>6</v>
      </c>
      <c r="AP14" s="39">
        <f t="shared" si="1"/>
        <v>8</v>
      </c>
      <c r="AQ14" s="39">
        <f t="shared" si="1"/>
        <v>6</v>
      </c>
      <c r="AR14" s="39">
        <f t="shared" si="1"/>
        <v>4</v>
      </c>
      <c r="AS14" s="39">
        <f t="shared" si="1"/>
        <v>2</v>
      </c>
      <c r="AT14" s="39">
        <f t="shared" si="1"/>
        <v>2</v>
      </c>
      <c r="AU14" s="39">
        <f t="shared" si="1"/>
        <v>2</v>
      </c>
      <c r="AV14" s="39">
        <f t="shared" si="1"/>
        <v>2</v>
      </c>
      <c r="AW14" s="39">
        <f t="shared" si="1"/>
        <v>152</v>
      </c>
      <c r="AX14" s="117" t="s">
        <v>43</v>
      </c>
      <c r="AY14" s="118" t="s">
        <v>43</v>
      </c>
      <c r="AZ14" s="118" t="s">
        <v>43</v>
      </c>
      <c r="BA14" s="118" t="s">
        <v>43</v>
      </c>
      <c r="BB14" s="118" t="s">
        <v>43</v>
      </c>
      <c r="BC14" s="118" t="s">
        <v>43</v>
      </c>
      <c r="BD14" s="118" t="s">
        <v>43</v>
      </c>
      <c r="BE14" s="118" t="s">
        <v>43</v>
      </c>
      <c r="BF14" s="118" t="s">
        <v>43</v>
      </c>
      <c r="BG14" s="56">
        <f>BG16+BG18+BG20+BG22+BG24+BG26</f>
        <v>308</v>
      </c>
    </row>
    <row r="15" spans="1:59" ht="15.75" customHeight="1" thickBot="1">
      <c r="A15" s="30"/>
      <c r="B15" s="589"/>
      <c r="C15" s="591"/>
      <c r="D15" s="53" t="s">
        <v>45</v>
      </c>
      <c r="E15" s="50">
        <f>E17+E19+E21+E23+E25+E27+E29</f>
        <v>4</v>
      </c>
      <c r="F15" s="50">
        <f aca="true" t="shared" si="2" ref="F15:V15">F17+F19+F21+F23+F25+F27+F29</f>
        <v>6</v>
      </c>
      <c r="G15" s="50">
        <f t="shared" si="2"/>
        <v>6</v>
      </c>
      <c r="H15" s="50">
        <f t="shared" si="2"/>
        <v>6</v>
      </c>
      <c r="I15" s="50">
        <f t="shared" si="2"/>
        <v>6</v>
      </c>
      <c r="J15" s="50">
        <f t="shared" si="2"/>
        <v>6</v>
      </c>
      <c r="K15" s="50">
        <f t="shared" si="2"/>
        <v>4</v>
      </c>
      <c r="L15" s="50">
        <f t="shared" si="2"/>
        <v>6</v>
      </c>
      <c r="M15" s="50">
        <f t="shared" si="2"/>
        <v>6</v>
      </c>
      <c r="N15" s="50">
        <f t="shared" si="2"/>
        <v>5</v>
      </c>
      <c r="O15" s="50">
        <f t="shared" si="2"/>
        <v>7</v>
      </c>
      <c r="P15" s="50">
        <f t="shared" si="2"/>
        <v>7</v>
      </c>
      <c r="Q15" s="50">
        <f t="shared" si="2"/>
        <v>4</v>
      </c>
      <c r="R15" s="50">
        <f t="shared" si="2"/>
        <v>6</v>
      </c>
      <c r="S15" s="50">
        <f t="shared" si="2"/>
        <v>5</v>
      </c>
      <c r="T15" s="50">
        <f t="shared" si="2"/>
        <v>2</v>
      </c>
      <c r="U15" s="50">
        <f t="shared" si="2"/>
        <v>0</v>
      </c>
      <c r="V15" s="50">
        <f t="shared" si="2"/>
        <v>86</v>
      </c>
      <c r="W15" s="72"/>
      <c r="X15" s="73"/>
      <c r="Y15" s="50">
        <f>Y21+Y23+Y25+Y27</f>
        <v>3</v>
      </c>
      <c r="Z15" s="50">
        <f aca="true" t="shared" si="3" ref="Z15:AW15">Z21+Z23+Z25+Z27</f>
        <v>3</v>
      </c>
      <c r="AA15" s="50">
        <f t="shared" si="3"/>
        <v>4</v>
      </c>
      <c r="AB15" s="50">
        <f t="shared" si="3"/>
        <v>3</v>
      </c>
      <c r="AC15" s="50">
        <f t="shared" si="3"/>
        <v>3</v>
      </c>
      <c r="AD15" s="50">
        <f t="shared" si="3"/>
        <v>4</v>
      </c>
      <c r="AE15" s="50">
        <f t="shared" si="3"/>
        <v>4</v>
      </c>
      <c r="AF15" s="50">
        <f t="shared" si="3"/>
        <v>4</v>
      </c>
      <c r="AG15" s="50">
        <f t="shared" si="3"/>
        <v>4</v>
      </c>
      <c r="AH15" s="50">
        <f t="shared" si="3"/>
        <v>4</v>
      </c>
      <c r="AI15" s="50">
        <f t="shared" si="3"/>
        <v>4</v>
      </c>
      <c r="AJ15" s="50">
        <f t="shared" si="3"/>
        <v>6</v>
      </c>
      <c r="AK15" s="50">
        <f t="shared" si="3"/>
        <v>4</v>
      </c>
      <c r="AL15" s="50">
        <f t="shared" si="3"/>
        <v>5</v>
      </c>
      <c r="AM15" s="50">
        <f t="shared" si="3"/>
        <v>4</v>
      </c>
      <c r="AN15" s="50">
        <f t="shared" si="3"/>
        <v>5</v>
      </c>
      <c r="AO15" s="50">
        <f t="shared" si="3"/>
        <v>4</v>
      </c>
      <c r="AP15" s="50">
        <f t="shared" si="3"/>
        <v>4</v>
      </c>
      <c r="AQ15" s="50">
        <f t="shared" si="3"/>
        <v>3</v>
      </c>
      <c r="AR15" s="50">
        <f t="shared" si="3"/>
        <v>3</v>
      </c>
      <c r="AS15" s="50">
        <f t="shared" si="3"/>
        <v>1</v>
      </c>
      <c r="AT15" s="50">
        <f t="shared" si="3"/>
        <v>1</v>
      </c>
      <c r="AU15" s="50">
        <f t="shared" si="3"/>
        <v>1</v>
      </c>
      <c r="AV15" s="50">
        <f t="shared" si="3"/>
        <v>1</v>
      </c>
      <c r="AW15" s="50">
        <f t="shared" si="3"/>
        <v>82</v>
      </c>
      <c r="AX15" s="119"/>
      <c r="AY15" s="120"/>
      <c r="AZ15" s="120"/>
      <c r="BA15" s="120"/>
      <c r="BB15" s="120"/>
      <c r="BC15" s="120"/>
      <c r="BD15" s="120"/>
      <c r="BE15" s="120"/>
      <c r="BF15" s="120"/>
      <c r="BG15" s="57">
        <f aca="true" t="shared" si="4" ref="BG15:BG23">SUM(V15+AW15)</f>
        <v>168</v>
      </c>
    </row>
    <row r="16" spans="1:59" ht="15">
      <c r="A16" s="30"/>
      <c r="B16" s="592" t="s">
        <v>11</v>
      </c>
      <c r="C16" s="594" t="s">
        <v>12</v>
      </c>
      <c r="D16" s="159" t="s">
        <v>44</v>
      </c>
      <c r="E16" s="55">
        <v>2</v>
      </c>
      <c r="F16" s="47">
        <v>4</v>
      </c>
      <c r="G16" s="47">
        <v>2</v>
      </c>
      <c r="H16" s="47">
        <v>4</v>
      </c>
      <c r="I16" s="47">
        <v>2</v>
      </c>
      <c r="J16" s="47">
        <v>4</v>
      </c>
      <c r="K16" s="47">
        <v>2</v>
      </c>
      <c r="L16" s="47">
        <v>4</v>
      </c>
      <c r="M16" s="47">
        <v>2</v>
      </c>
      <c r="N16" s="47">
        <v>4</v>
      </c>
      <c r="O16" s="47">
        <v>2</v>
      </c>
      <c r="P16" s="47">
        <v>4</v>
      </c>
      <c r="Q16" s="47">
        <v>2</v>
      </c>
      <c r="R16" s="47">
        <v>4</v>
      </c>
      <c r="S16" s="47">
        <v>2</v>
      </c>
      <c r="T16" s="47">
        <v>4</v>
      </c>
      <c r="U16" s="43"/>
      <c r="V16" s="161">
        <f aca="true" t="shared" si="5" ref="V16:V27">SUM(E16:U16)</f>
        <v>48</v>
      </c>
      <c r="W16" s="70" t="s">
        <v>91</v>
      </c>
      <c r="X16" s="71" t="s">
        <v>91</v>
      </c>
      <c r="Y16" s="55"/>
      <c r="Z16" s="47"/>
      <c r="AA16" s="55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141"/>
      <c r="AV16" s="43"/>
      <c r="AW16" s="161"/>
      <c r="AX16" s="121" t="s">
        <v>91</v>
      </c>
      <c r="AY16" s="122" t="s">
        <v>91</v>
      </c>
      <c r="AZ16" s="122" t="s">
        <v>91</v>
      </c>
      <c r="BA16" s="122" t="s">
        <v>91</v>
      </c>
      <c r="BB16" s="122" t="s">
        <v>91</v>
      </c>
      <c r="BC16" s="122" t="s">
        <v>91</v>
      </c>
      <c r="BD16" s="122" t="s">
        <v>91</v>
      </c>
      <c r="BE16" s="122" t="s">
        <v>91</v>
      </c>
      <c r="BF16" s="165" t="s">
        <v>91</v>
      </c>
      <c r="BG16" s="168">
        <f t="shared" si="4"/>
        <v>48</v>
      </c>
    </row>
    <row r="17" spans="1:59" ht="15">
      <c r="A17" s="30"/>
      <c r="B17" s="593"/>
      <c r="C17" s="595"/>
      <c r="D17" s="34" t="s">
        <v>45</v>
      </c>
      <c r="E17" s="18"/>
      <c r="F17" s="17"/>
      <c r="G17" s="17">
        <v>2</v>
      </c>
      <c r="H17" s="17"/>
      <c r="I17" s="17"/>
      <c r="J17" s="17">
        <v>2</v>
      </c>
      <c r="K17" s="17"/>
      <c r="L17" s="17"/>
      <c r="M17" s="17">
        <v>2</v>
      </c>
      <c r="N17" s="17"/>
      <c r="O17" s="17"/>
      <c r="P17" s="17">
        <v>2</v>
      </c>
      <c r="Q17" s="17"/>
      <c r="R17" s="17"/>
      <c r="S17" s="17">
        <v>1</v>
      </c>
      <c r="T17" s="17">
        <v>1</v>
      </c>
      <c r="U17" s="60"/>
      <c r="V17" s="65">
        <f t="shared" si="5"/>
        <v>10</v>
      </c>
      <c r="W17" s="74" t="s">
        <v>91</v>
      </c>
      <c r="X17" s="75" t="s">
        <v>91</v>
      </c>
      <c r="Y17" s="66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42"/>
      <c r="AV17" s="60"/>
      <c r="AW17" s="68"/>
      <c r="AX17" s="121" t="s">
        <v>91</v>
      </c>
      <c r="AY17" s="122" t="s">
        <v>91</v>
      </c>
      <c r="AZ17" s="122" t="s">
        <v>91</v>
      </c>
      <c r="BA17" s="122" t="s">
        <v>91</v>
      </c>
      <c r="BB17" s="122" t="s">
        <v>91</v>
      </c>
      <c r="BC17" s="122" t="s">
        <v>91</v>
      </c>
      <c r="BD17" s="122" t="s">
        <v>91</v>
      </c>
      <c r="BE17" s="122" t="s">
        <v>91</v>
      </c>
      <c r="BF17" s="165" t="s">
        <v>91</v>
      </c>
      <c r="BG17" s="15">
        <f t="shared" si="4"/>
        <v>10</v>
      </c>
    </row>
    <row r="18" spans="1:59" ht="15">
      <c r="A18" s="30"/>
      <c r="B18" s="570" t="s">
        <v>13</v>
      </c>
      <c r="C18" s="596" t="s">
        <v>8</v>
      </c>
      <c r="D18" s="48" t="s">
        <v>44</v>
      </c>
      <c r="E18" s="44">
        <v>4</v>
      </c>
      <c r="F18" s="42">
        <v>2</v>
      </c>
      <c r="G18" s="42">
        <v>4</v>
      </c>
      <c r="H18" s="42">
        <v>2</v>
      </c>
      <c r="I18" s="42">
        <v>4</v>
      </c>
      <c r="J18" s="42">
        <v>2</v>
      </c>
      <c r="K18" s="42">
        <v>4</v>
      </c>
      <c r="L18" s="42">
        <v>2</v>
      </c>
      <c r="M18" s="42">
        <v>4</v>
      </c>
      <c r="N18" s="42">
        <v>2</v>
      </c>
      <c r="O18" s="42">
        <v>4</v>
      </c>
      <c r="P18" s="42">
        <v>2</v>
      </c>
      <c r="Q18" s="42">
        <v>2</v>
      </c>
      <c r="R18" s="42">
        <v>2</v>
      </c>
      <c r="S18" s="42">
        <v>2</v>
      </c>
      <c r="T18" s="42">
        <v>4</v>
      </c>
      <c r="U18" s="61">
        <v>2</v>
      </c>
      <c r="V18" s="64">
        <f t="shared" si="5"/>
        <v>48</v>
      </c>
      <c r="W18" s="74" t="s">
        <v>91</v>
      </c>
      <c r="X18" s="75" t="s">
        <v>91</v>
      </c>
      <c r="Y18" s="44"/>
      <c r="Z18" s="42"/>
      <c r="AA18" s="44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142"/>
      <c r="AV18" s="61"/>
      <c r="AW18" s="69"/>
      <c r="AX18" s="121" t="s">
        <v>91</v>
      </c>
      <c r="AY18" s="122" t="s">
        <v>91</v>
      </c>
      <c r="AZ18" s="122" t="s">
        <v>91</v>
      </c>
      <c r="BA18" s="122" t="s">
        <v>91</v>
      </c>
      <c r="BB18" s="122" t="s">
        <v>91</v>
      </c>
      <c r="BC18" s="122" t="s">
        <v>91</v>
      </c>
      <c r="BD18" s="122" t="s">
        <v>91</v>
      </c>
      <c r="BE18" s="122" t="s">
        <v>91</v>
      </c>
      <c r="BF18" s="165" t="s">
        <v>91</v>
      </c>
      <c r="BG18" s="45">
        <f t="shared" si="4"/>
        <v>48</v>
      </c>
    </row>
    <row r="19" spans="1:59" ht="15">
      <c r="A19" s="30"/>
      <c r="B19" s="593"/>
      <c r="C19" s="595"/>
      <c r="D19" s="34" t="s">
        <v>45</v>
      </c>
      <c r="E19" s="18"/>
      <c r="F19" s="17">
        <v>2</v>
      </c>
      <c r="G19" s="17"/>
      <c r="H19" s="17"/>
      <c r="I19" s="17">
        <v>2</v>
      </c>
      <c r="J19" s="17"/>
      <c r="K19" s="17"/>
      <c r="L19" s="17">
        <v>2</v>
      </c>
      <c r="M19" s="17"/>
      <c r="N19" s="17"/>
      <c r="O19" s="17">
        <v>2</v>
      </c>
      <c r="P19" s="17"/>
      <c r="Q19" s="17"/>
      <c r="R19" s="17">
        <v>2</v>
      </c>
      <c r="S19" s="17"/>
      <c r="T19" s="17"/>
      <c r="U19" s="60"/>
      <c r="V19" s="65">
        <f t="shared" si="5"/>
        <v>10</v>
      </c>
      <c r="W19" s="74" t="s">
        <v>91</v>
      </c>
      <c r="X19" s="75" t="s">
        <v>91</v>
      </c>
      <c r="Y19" s="66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42"/>
      <c r="AV19" s="60"/>
      <c r="AW19" s="68"/>
      <c r="AX19" s="121" t="s">
        <v>91</v>
      </c>
      <c r="AY19" s="122" t="s">
        <v>91</v>
      </c>
      <c r="AZ19" s="122" t="s">
        <v>91</v>
      </c>
      <c r="BA19" s="122" t="s">
        <v>91</v>
      </c>
      <c r="BB19" s="122" t="s">
        <v>91</v>
      </c>
      <c r="BC19" s="122" t="s">
        <v>91</v>
      </c>
      <c r="BD19" s="122" t="s">
        <v>91</v>
      </c>
      <c r="BE19" s="122" t="s">
        <v>91</v>
      </c>
      <c r="BF19" s="165" t="s">
        <v>91</v>
      </c>
      <c r="BG19" s="15">
        <f t="shared" si="4"/>
        <v>10</v>
      </c>
    </row>
    <row r="20" spans="1:59" ht="15">
      <c r="A20" s="30"/>
      <c r="B20" s="570" t="s">
        <v>14</v>
      </c>
      <c r="C20" s="596" t="s">
        <v>15</v>
      </c>
      <c r="D20" s="48" t="s">
        <v>44</v>
      </c>
      <c r="E20" s="44">
        <v>2</v>
      </c>
      <c r="F20" s="42">
        <v>2</v>
      </c>
      <c r="G20" s="42">
        <v>2</v>
      </c>
      <c r="H20" s="42">
        <v>2</v>
      </c>
      <c r="I20" s="42">
        <v>2</v>
      </c>
      <c r="J20" s="42">
        <v>2</v>
      </c>
      <c r="K20" s="42">
        <v>2</v>
      </c>
      <c r="L20" s="42">
        <v>2</v>
      </c>
      <c r="M20" s="42">
        <v>2</v>
      </c>
      <c r="N20" s="42">
        <v>2</v>
      </c>
      <c r="O20" s="42">
        <v>2</v>
      </c>
      <c r="P20" s="42">
        <v>2</v>
      </c>
      <c r="Q20" s="42">
        <v>2</v>
      </c>
      <c r="R20" s="42">
        <v>2</v>
      </c>
      <c r="S20" s="42">
        <v>2</v>
      </c>
      <c r="T20" s="42"/>
      <c r="U20" s="61"/>
      <c r="V20" s="64">
        <f t="shared" si="5"/>
        <v>30</v>
      </c>
      <c r="W20" s="74" t="s">
        <v>91</v>
      </c>
      <c r="X20" s="75" t="s">
        <v>91</v>
      </c>
      <c r="Y20" s="44">
        <v>2</v>
      </c>
      <c r="Z20" s="42">
        <v>2</v>
      </c>
      <c r="AA20" s="44">
        <v>2</v>
      </c>
      <c r="AB20" s="42">
        <v>2</v>
      </c>
      <c r="AC20" s="42">
        <v>2</v>
      </c>
      <c r="AD20" s="42">
        <v>2</v>
      </c>
      <c r="AE20" s="42">
        <v>2</v>
      </c>
      <c r="AF20" s="42">
        <v>2</v>
      </c>
      <c r="AG20" s="42">
        <v>2</v>
      </c>
      <c r="AH20" s="42">
        <v>4</v>
      </c>
      <c r="AI20" s="42">
        <v>2</v>
      </c>
      <c r="AJ20" s="42">
        <v>2</v>
      </c>
      <c r="AK20" s="42">
        <v>2</v>
      </c>
      <c r="AL20" s="42">
        <v>4</v>
      </c>
      <c r="AM20" s="42">
        <v>2</v>
      </c>
      <c r="AN20" s="42">
        <v>2</v>
      </c>
      <c r="AO20" s="42">
        <v>2</v>
      </c>
      <c r="AP20" s="42">
        <v>4</v>
      </c>
      <c r="AQ20" s="42">
        <v>2</v>
      </c>
      <c r="AR20" s="42"/>
      <c r="AS20" s="42"/>
      <c r="AT20" s="42"/>
      <c r="AU20" s="142"/>
      <c r="AV20" s="61"/>
      <c r="AW20" s="69">
        <f aca="true" t="shared" si="6" ref="AW20:AW27">SUM(Y20:AV20)</f>
        <v>44</v>
      </c>
      <c r="AX20" s="121" t="s">
        <v>91</v>
      </c>
      <c r="AY20" s="122" t="s">
        <v>91</v>
      </c>
      <c r="AZ20" s="122" t="s">
        <v>91</v>
      </c>
      <c r="BA20" s="122" t="s">
        <v>91</v>
      </c>
      <c r="BB20" s="122" t="s">
        <v>91</v>
      </c>
      <c r="BC20" s="122" t="s">
        <v>91</v>
      </c>
      <c r="BD20" s="122" t="s">
        <v>91</v>
      </c>
      <c r="BE20" s="122" t="s">
        <v>91</v>
      </c>
      <c r="BF20" s="165" t="s">
        <v>91</v>
      </c>
      <c r="BG20" s="45">
        <f t="shared" si="4"/>
        <v>74</v>
      </c>
    </row>
    <row r="21" spans="1:59" ht="15">
      <c r="A21" s="30"/>
      <c r="B21" s="593"/>
      <c r="C21" s="595"/>
      <c r="D21" s="34" t="s">
        <v>45</v>
      </c>
      <c r="E21" s="18"/>
      <c r="F21" s="17"/>
      <c r="G21" s="17"/>
      <c r="H21" s="17">
        <v>2</v>
      </c>
      <c r="I21" s="17"/>
      <c r="J21" s="17"/>
      <c r="K21" s="17"/>
      <c r="L21" s="17"/>
      <c r="M21" s="17">
        <v>1</v>
      </c>
      <c r="N21" s="17">
        <v>1</v>
      </c>
      <c r="O21" s="17">
        <v>1</v>
      </c>
      <c r="P21" s="17">
        <v>2</v>
      </c>
      <c r="Q21" s="17"/>
      <c r="R21" s="17"/>
      <c r="S21" s="17"/>
      <c r="T21" s="17"/>
      <c r="U21" s="60"/>
      <c r="V21" s="65">
        <f t="shared" si="5"/>
        <v>7</v>
      </c>
      <c r="W21" s="74" t="s">
        <v>91</v>
      </c>
      <c r="X21" s="75" t="s">
        <v>91</v>
      </c>
      <c r="Y21" s="66"/>
      <c r="Z21" s="17"/>
      <c r="AA21" s="18">
        <v>1</v>
      </c>
      <c r="AB21" s="17"/>
      <c r="AC21" s="17"/>
      <c r="AD21" s="17">
        <v>1</v>
      </c>
      <c r="AE21" s="17">
        <v>1</v>
      </c>
      <c r="AF21" s="17">
        <v>1</v>
      </c>
      <c r="AG21" s="17">
        <v>1</v>
      </c>
      <c r="AH21" s="17"/>
      <c r="AI21" s="17"/>
      <c r="AJ21" s="17"/>
      <c r="AK21" s="17"/>
      <c r="AL21" s="17">
        <v>1</v>
      </c>
      <c r="AM21" s="17">
        <v>1</v>
      </c>
      <c r="AN21" s="17"/>
      <c r="AO21" s="17">
        <v>1</v>
      </c>
      <c r="AP21" s="17">
        <v>1</v>
      </c>
      <c r="AQ21" s="17"/>
      <c r="AR21" s="17"/>
      <c r="AS21" s="17"/>
      <c r="AT21" s="17"/>
      <c r="AU21" s="142"/>
      <c r="AV21" s="60"/>
      <c r="AW21" s="68">
        <f t="shared" si="6"/>
        <v>9</v>
      </c>
      <c r="AX21" s="121" t="s">
        <v>91</v>
      </c>
      <c r="AY21" s="122" t="s">
        <v>91</v>
      </c>
      <c r="AZ21" s="122" t="s">
        <v>91</v>
      </c>
      <c r="BA21" s="122" t="s">
        <v>91</v>
      </c>
      <c r="BB21" s="122" t="s">
        <v>91</v>
      </c>
      <c r="BC21" s="122" t="s">
        <v>91</v>
      </c>
      <c r="BD21" s="122" t="s">
        <v>91</v>
      </c>
      <c r="BE21" s="122" t="s">
        <v>91</v>
      </c>
      <c r="BF21" s="165" t="s">
        <v>91</v>
      </c>
      <c r="BG21" s="15">
        <f t="shared" si="4"/>
        <v>16</v>
      </c>
    </row>
    <row r="22" spans="1:59" ht="15">
      <c r="A22" s="30"/>
      <c r="B22" s="570" t="s">
        <v>16</v>
      </c>
      <c r="C22" s="596" t="s">
        <v>7</v>
      </c>
      <c r="D22" s="48" t="s">
        <v>44</v>
      </c>
      <c r="E22" s="44">
        <v>2</v>
      </c>
      <c r="F22" s="42">
        <v>2</v>
      </c>
      <c r="G22" s="42">
        <v>2</v>
      </c>
      <c r="H22" s="42">
        <v>2</v>
      </c>
      <c r="I22" s="42">
        <v>2</v>
      </c>
      <c r="J22" s="42">
        <v>2</v>
      </c>
      <c r="K22" s="42">
        <v>2</v>
      </c>
      <c r="L22" s="42">
        <v>2</v>
      </c>
      <c r="M22" s="42">
        <v>2</v>
      </c>
      <c r="N22" s="42">
        <v>2</v>
      </c>
      <c r="O22" s="42">
        <v>2</v>
      </c>
      <c r="P22" s="42">
        <v>2</v>
      </c>
      <c r="Q22" s="42">
        <v>2</v>
      </c>
      <c r="R22" s="42">
        <v>2</v>
      </c>
      <c r="S22" s="42">
        <v>2</v>
      </c>
      <c r="T22" s="42"/>
      <c r="U22" s="61"/>
      <c r="V22" s="64">
        <f t="shared" si="5"/>
        <v>30</v>
      </c>
      <c r="W22" s="74" t="s">
        <v>91</v>
      </c>
      <c r="X22" s="75" t="s">
        <v>91</v>
      </c>
      <c r="Y22" s="44">
        <v>2</v>
      </c>
      <c r="Z22" s="42">
        <v>2</v>
      </c>
      <c r="AA22" s="44">
        <v>2</v>
      </c>
      <c r="AB22" s="42">
        <v>2</v>
      </c>
      <c r="AC22" s="42">
        <v>2</v>
      </c>
      <c r="AD22" s="42">
        <v>2</v>
      </c>
      <c r="AE22" s="42">
        <v>2</v>
      </c>
      <c r="AF22" s="42">
        <v>2</v>
      </c>
      <c r="AG22" s="42">
        <v>2</v>
      </c>
      <c r="AH22" s="42">
        <v>2</v>
      </c>
      <c r="AI22" s="42">
        <v>2</v>
      </c>
      <c r="AJ22" s="42">
        <v>4</v>
      </c>
      <c r="AK22" s="42">
        <v>2</v>
      </c>
      <c r="AL22" s="42">
        <v>2</v>
      </c>
      <c r="AM22" s="42">
        <v>2</v>
      </c>
      <c r="AN22" s="42">
        <v>4</v>
      </c>
      <c r="AO22" s="42">
        <v>2</v>
      </c>
      <c r="AP22" s="42">
        <v>2</v>
      </c>
      <c r="AQ22" s="42">
        <v>2</v>
      </c>
      <c r="AR22" s="42">
        <v>2</v>
      </c>
      <c r="AS22" s="42"/>
      <c r="AT22" s="42"/>
      <c r="AU22" s="142"/>
      <c r="AV22" s="61"/>
      <c r="AW22" s="69">
        <f t="shared" si="6"/>
        <v>44</v>
      </c>
      <c r="AX22" s="121" t="s">
        <v>91</v>
      </c>
      <c r="AY22" s="122" t="s">
        <v>91</v>
      </c>
      <c r="AZ22" s="122" t="s">
        <v>91</v>
      </c>
      <c r="BA22" s="122" t="s">
        <v>91</v>
      </c>
      <c r="BB22" s="122" t="s">
        <v>91</v>
      </c>
      <c r="BC22" s="122" t="s">
        <v>91</v>
      </c>
      <c r="BD22" s="122" t="s">
        <v>91</v>
      </c>
      <c r="BE22" s="122" t="s">
        <v>91</v>
      </c>
      <c r="BF22" s="165" t="s">
        <v>91</v>
      </c>
      <c r="BG22" s="45">
        <f t="shared" si="4"/>
        <v>74</v>
      </c>
    </row>
    <row r="23" spans="1:59" ht="15">
      <c r="A23" s="30"/>
      <c r="B23" s="593"/>
      <c r="C23" s="595"/>
      <c r="D23" s="34" t="s">
        <v>45</v>
      </c>
      <c r="E23" s="18">
        <v>2</v>
      </c>
      <c r="F23" s="17">
        <v>2</v>
      </c>
      <c r="G23" s="17">
        <v>2</v>
      </c>
      <c r="H23" s="17">
        <v>2</v>
      </c>
      <c r="I23" s="17">
        <v>2</v>
      </c>
      <c r="J23" s="17">
        <v>2</v>
      </c>
      <c r="K23" s="17">
        <v>2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2</v>
      </c>
      <c r="T23" s="17"/>
      <c r="U23" s="60"/>
      <c r="V23" s="65">
        <f t="shared" si="5"/>
        <v>30</v>
      </c>
      <c r="W23" s="74" t="s">
        <v>91</v>
      </c>
      <c r="X23" s="75" t="s">
        <v>91</v>
      </c>
      <c r="Y23" s="66">
        <v>2</v>
      </c>
      <c r="Z23" s="17">
        <v>2</v>
      </c>
      <c r="AA23" s="18">
        <v>2</v>
      </c>
      <c r="AB23" s="17">
        <v>2</v>
      </c>
      <c r="AC23" s="17">
        <v>2</v>
      </c>
      <c r="AD23" s="17">
        <v>2</v>
      </c>
      <c r="AE23" s="17">
        <v>2</v>
      </c>
      <c r="AF23" s="17">
        <v>2</v>
      </c>
      <c r="AG23" s="17">
        <v>2</v>
      </c>
      <c r="AH23" s="17">
        <v>2</v>
      </c>
      <c r="AI23" s="17">
        <v>2</v>
      </c>
      <c r="AJ23" s="17">
        <v>4</v>
      </c>
      <c r="AK23" s="17">
        <v>2</v>
      </c>
      <c r="AL23" s="17">
        <v>2</v>
      </c>
      <c r="AM23" s="17">
        <v>2</v>
      </c>
      <c r="AN23" s="17">
        <v>4</v>
      </c>
      <c r="AO23" s="17">
        <v>2</v>
      </c>
      <c r="AP23" s="17">
        <v>2</v>
      </c>
      <c r="AQ23" s="17">
        <v>2</v>
      </c>
      <c r="AR23" s="17">
        <v>2</v>
      </c>
      <c r="AS23" s="17"/>
      <c r="AT23" s="17"/>
      <c r="AU23" s="142"/>
      <c r="AV23" s="60"/>
      <c r="AW23" s="68">
        <f t="shared" si="6"/>
        <v>44</v>
      </c>
      <c r="AX23" s="121" t="s">
        <v>91</v>
      </c>
      <c r="AY23" s="122" t="s">
        <v>91</v>
      </c>
      <c r="AZ23" s="122" t="s">
        <v>91</v>
      </c>
      <c r="BA23" s="122" t="s">
        <v>91</v>
      </c>
      <c r="BB23" s="122" t="s">
        <v>91</v>
      </c>
      <c r="BC23" s="122" t="s">
        <v>91</v>
      </c>
      <c r="BD23" s="122" t="s">
        <v>91</v>
      </c>
      <c r="BE23" s="122" t="s">
        <v>91</v>
      </c>
      <c r="BF23" s="165" t="s">
        <v>91</v>
      </c>
      <c r="BG23" s="15">
        <f t="shared" si="4"/>
        <v>74</v>
      </c>
    </row>
    <row r="24" spans="1:59" ht="15">
      <c r="A24" s="30"/>
      <c r="B24" s="23" t="s">
        <v>94</v>
      </c>
      <c r="C24" s="157" t="s">
        <v>84</v>
      </c>
      <c r="D24" s="48" t="s">
        <v>44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59"/>
      <c r="V24" s="64">
        <f t="shared" si="5"/>
        <v>0</v>
      </c>
      <c r="W24" s="74" t="s">
        <v>91</v>
      </c>
      <c r="X24" s="75" t="s">
        <v>91</v>
      </c>
      <c r="Y24" s="44"/>
      <c r="Z24" s="42"/>
      <c r="AA24" s="44"/>
      <c r="AB24" s="42"/>
      <c r="AC24" s="42"/>
      <c r="AD24" s="42"/>
      <c r="AE24" s="42"/>
      <c r="AF24" s="42"/>
      <c r="AG24" s="42">
        <v>2</v>
      </c>
      <c r="AH24" s="42">
        <v>2</v>
      </c>
      <c r="AI24" s="42">
        <v>2</v>
      </c>
      <c r="AJ24" s="42">
        <v>2</v>
      </c>
      <c r="AK24" s="42">
        <v>2</v>
      </c>
      <c r="AL24" s="42">
        <v>2</v>
      </c>
      <c r="AM24" s="42">
        <v>2</v>
      </c>
      <c r="AN24" s="42">
        <v>2</v>
      </c>
      <c r="AO24" s="42">
        <v>2</v>
      </c>
      <c r="AP24" s="42">
        <v>2</v>
      </c>
      <c r="AQ24" s="42">
        <v>2</v>
      </c>
      <c r="AR24" s="42">
        <v>2</v>
      </c>
      <c r="AS24" s="42">
        <v>2</v>
      </c>
      <c r="AT24" s="42">
        <v>2</v>
      </c>
      <c r="AU24" s="142">
        <v>2</v>
      </c>
      <c r="AV24" s="61">
        <v>2</v>
      </c>
      <c r="AW24" s="69">
        <f t="shared" si="6"/>
        <v>32</v>
      </c>
      <c r="AX24" s="121" t="s">
        <v>91</v>
      </c>
      <c r="AY24" s="122" t="s">
        <v>91</v>
      </c>
      <c r="AZ24" s="122" t="s">
        <v>91</v>
      </c>
      <c r="BA24" s="122" t="s">
        <v>91</v>
      </c>
      <c r="BB24" s="122" t="s">
        <v>91</v>
      </c>
      <c r="BC24" s="122" t="s">
        <v>91</v>
      </c>
      <c r="BD24" s="122" t="s">
        <v>91</v>
      </c>
      <c r="BE24" s="122" t="s">
        <v>91</v>
      </c>
      <c r="BF24" s="165" t="s">
        <v>91</v>
      </c>
      <c r="BG24" s="45">
        <f>V24</f>
        <v>0</v>
      </c>
    </row>
    <row r="25" spans="1:59" ht="15">
      <c r="A25" s="30"/>
      <c r="B25" s="23"/>
      <c r="C25" s="157" t="s">
        <v>47</v>
      </c>
      <c r="D25" s="34" t="s">
        <v>45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62"/>
      <c r="V25" s="65">
        <f t="shared" si="5"/>
        <v>0</v>
      </c>
      <c r="W25" s="74" t="s">
        <v>91</v>
      </c>
      <c r="X25" s="75" t="s">
        <v>91</v>
      </c>
      <c r="Y25" s="66"/>
      <c r="Z25" s="17"/>
      <c r="AA25" s="18"/>
      <c r="AB25" s="17"/>
      <c r="AC25" s="17"/>
      <c r="AD25" s="17"/>
      <c r="AE25" s="17"/>
      <c r="AF25" s="17"/>
      <c r="AG25" s="17">
        <v>1</v>
      </c>
      <c r="AH25" s="17">
        <v>1</v>
      </c>
      <c r="AI25" s="17">
        <v>1</v>
      </c>
      <c r="AJ25" s="17">
        <v>1</v>
      </c>
      <c r="AK25" s="17">
        <v>1</v>
      </c>
      <c r="AL25" s="17">
        <v>1</v>
      </c>
      <c r="AM25" s="17">
        <v>1</v>
      </c>
      <c r="AN25" s="17">
        <v>1</v>
      </c>
      <c r="AO25" s="17">
        <v>1</v>
      </c>
      <c r="AP25" s="17">
        <v>1</v>
      </c>
      <c r="AQ25" s="17">
        <v>1</v>
      </c>
      <c r="AR25" s="17">
        <v>1</v>
      </c>
      <c r="AS25" s="17">
        <v>1</v>
      </c>
      <c r="AT25" s="17">
        <v>1</v>
      </c>
      <c r="AU25" s="142">
        <v>1</v>
      </c>
      <c r="AV25" s="60">
        <v>1</v>
      </c>
      <c r="AW25" s="68">
        <f t="shared" si="6"/>
        <v>16</v>
      </c>
      <c r="AX25" s="121" t="s">
        <v>91</v>
      </c>
      <c r="AY25" s="122" t="s">
        <v>91</v>
      </c>
      <c r="AZ25" s="122" t="s">
        <v>91</v>
      </c>
      <c r="BA25" s="122" t="s">
        <v>91</v>
      </c>
      <c r="BB25" s="122" t="s">
        <v>91</v>
      </c>
      <c r="BC25" s="122" t="s">
        <v>91</v>
      </c>
      <c r="BD25" s="122" t="s">
        <v>91</v>
      </c>
      <c r="BE25" s="122" t="s">
        <v>91</v>
      </c>
      <c r="BF25" s="165" t="s">
        <v>91</v>
      </c>
      <c r="BG25" s="15">
        <f>V25</f>
        <v>0</v>
      </c>
    </row>
    <row r="26" spans="1:59" ht="15">
      <c r="A26" s="30"/>
      <c r="B26" s="27" t="s">
        <v>73</v>
      </c>
      <c r="C26" s="158" t="s">
        <v>74</v>
      </c>
      <c r="D26" s="48" t="s">
        <v>44</v>
      </c>
      <c r="E26" s="44">
        <v>2</v>
      </c>
      <c r="F26" s="44">
        <v>2</v>
      </c>
      <c r="G26" s="44">
        <v>2</v>
      </c>
      <c r="H26" s="44">
        <v>2</v>
      </c>
      <c r="I26" s="44">
        <v>2</v>
      </c>
      <c r="J26" s="44">
        <v>2</v>
      </c>
      <c r="K26" s="44">
        <v>2</v>
      </c>
      <c r="L26" s="44">
        <v>2</v>
      </c>
      <c r="M26" s="44">
        <v>2</v>
      </c>
      <c r="N26" s="44">
        <v>2</v>
      </c>
      <c r="O26" s="44">
        <v>2</v>
      </c>
      <c r="P26" s="44">
        <v>2</v>
      </c>
      <c r="Q26" s="44">
        <v>2</v>
      </c>
      <c r="R26" s="44">
        <v>2</v>
      </c>
      <c r="S26" s="44">
        <v>2</v>
      </c>
      <c r="T26" s="44">
        <v>2</v>
      </c>
      <c r="U26" s="59"/>
      <c r="V26" s="64">
        <f t="shared" si="5"/>
        <v>32</v>
      </c>
      <c r="W26" s="74" t="s">
        <v>91</v>
      </c>
      <c r="X26" s="75" t="s">
        <v>91</v>
      </c>
      <c r="Y26" s="44">
        <v>2</v>
      </c>
      <c r="Z26" s="42">
        <v>2</v>
      </c>
      <c r="AA26" s="44">
        <v>2</v>
      </c>
      <c r="AB26" s="42">
        <v>2</v>
      </c>
      <c r="AC26" s="42">
        <v>2</v>
      </c>
      <c r="AD26" s="42">
        <v>2</v>
      </c>
      <c r="AE26" s="42">
        <v>2</v>
      </c>
      <c r="AF26" s="42">
        <v>2</v>
      </c>
      <c r="AG26" s="42">
        <v>2</v>
      </c>
      <c r="AH26" s="42">
        <v>2</v>
      </c>
      <c r="AI26" s="42">
        <v>2</v>
      </c>
      <c r="AJ26" s="42">
        <v>2</v>
      </c>
      <c r="AK26" s="42">
        <v>2</v>
      </c>
      <c r="AL26" s="42">
        <v>2</v>
      </c>
      <c r="AM26" s="42">
        <v>2</v>
      </c>
      <c r="AN26" s="42">
        <v>2</v>
      </c>
      <c r="AO26" s="175"/>
      <c r="AP26" s="42"/>
      <c r="AQ26" s="42"/>
      <c r="AR26" s="42"/>
      <c r="AS26" s="42"/>
      <c r="AT26" s="42"/>
      <c r="AU26" s="142"/>
      <c r="AV26" s="180"/>
      <c r="AW26" s="69">
        <f t="shared" si="6"/>
        <v>32</v>
      </c>
      <c r="AX26" s="121" t="s">
        <v>91</v>
      </c>
      <c r="AY26" s="122" t="s">
        <v>91</v>
      </c>
      <c r="AZ26" s="122" t="s">
        <v>91</v>
      </c>
      <c r="BA26" s="122" t="s">
        <v>91</v>
      </c>
      <c r="BB26" s="122" t="s">
        <v>91</v>
      </c>
      <c r="BC26" s="122" t="s">
        <v>91</v>
      </c>
      <c r="BD26" s="122" t="s">
        <v>91</v>
      </c>
      <c r="BE26" s="122" t="s">
        <v>91</v>
      </c>
      <c r="BF26" s="165" t="s">
        <v>91</v>
      </c>
      <c r="BG26" s="45">
        <f>V26+AW26</f>
        <v>64</v>
      </c>
    </row>
    <row r="27" spans="1:59" ht="15">
      <c r="A27" s="30"/>
      <c r="B27" s="23"/>
      <c r="C27" s="157"/>
      <c r="D27" s="131" t="s">
        <v>45</v>
      </c>
      <c r="E27" s="79">
        <v>1</v>
      </c>
      <c r="F27" s="79">
        <v>1</v>
      </c>
      <c r="G27" s="79">
        <v>1</v>
      </c>
      <c r="H27" s="79">
        <v>1</v>
      </c>
      <c r="I27" s="79">
        <v>1</v>
      </c>
      <c r="J27" s="79">
        <v>1</v>
      </c>
      <c r="K27" s="79">
        <v>1</v>
      </c>
      <c r="L27" s="79">
        <v>1</v>
      </c>
      <c r="M27" s="79">
        <v>0</v>
      </c>
      <c r="N27" s="79">
        <v>1</v>
      </c>
      <c r="O27" s="79">
        <v>1</v>
      </c>
      <c r="P27" s="79">
        <v>0</v>
      </c>
      <c r="Q27" s="79">
        <v>1</v>
      </c>
      <c r="R27" s="79">
        <v>1</v>
      </c>
      <c r="S27" s="79">
        <v>1</v>
      </c>
      <c r="T27" s="79"/>
      <c r="U27" s="80"/>
      <c r="V27" s="81">
        <f t="shared" si="5"/>
        <v>13</v>
      </c>
      <c r="W27" s="152" t="s">
        <v>91</v>
      </c>
      <c r="X27" s="153" t="s">
        <v>91</v>
      </c>
      <c r="Y27" s="88">
        <v>1</v>
      </c>
      <c r="Z27" s="88">
        <v>1</v>
      </c>
      <c r="AA27" s="88">
        <v>1</v>
      </c>
      <c r="AB27" s="88">
        <v>1</v>
      </c>
      <c r="AC27" s="88">
        <v>1</v>
      </c>
      <c r="AD27" s="88">
        <v>1</v>
      </c>
      <c r="AE27" s="88">
        <v>1</v>
      </c>
      <c r="AF27" s="88">
        <v>1</v>
      </c>
      <c r="AG27" s="88">
        <v>0</v>
      </c>
      <c r="AH27" s="88">
        <v>1</v>
      </c>
      <c r="AI27" s="88">
        <v>1</v>
      </c>
      <c r="AJ27" s="88">
        <v>1</v>
      </c>
      <c r="AK27" s="88">
        <v>1</v>
      </c>
      <c r="AL27" s="88">
        <v>1</v>
      </c>
      <c r="AM27" s="88">
        <v>0</v>
      </c>
      <c r="AN27" s="88">
        <v>0</v>
      </c>
      <c r="AO27" s="88"/>
      <c r="AP27" s="88"/>
      <c r="AQ27" s="88"/>
      <c r="AR27" s="88"/>
      <c r="AS27" s="88"/>
      <c r="AT27" s="88"/>
      <c r="AU27" s="143"/>
      <c r="AV27" s="89"/>
      <c r="AW27" s="93">
        <f t="shared" si="6"/>
        <v>13</v>
      </c>
      <c r="AX27" s="154" t="s">
        <v>91</v>
      </c>
      <c r="AY27" s="155" t="s">
        <v>91</v>
      </c>
      <c r="AZ27" s="155" t="s">
        <v>91</v>
      </c>
      <c r="BA27" s="155" t="s">
        <v>91</v>
      </c>
      <c r="BB27" s="155" t="s">
        <v>91</v>
      </c>
      <c r="BC27" s="155" t="s">
        <v>91</v>
      </c>
      <c r="BD27" s="155" t="s">
        <v>91</v>
      </c>
      <c r="BE27" s="155" t="s">
        <v>91</v>
      </c>
      <c r="BF27" s="166" t="s">
        <v>91</v>
      </c>
      <c r="BG27" s="94"/>
    </row>
    <row r="28" spans="1:59" ht="15">
      <c r="A28" s="30"/>
      <c r="B28" s="570" t="s">
        <v>95</v>
      </c>
      <c r="C28" s="572" t="s">
        <v>93</v>
      </c>
      <c r="D28" s="48" t="s">
        <v>44</v>
      </c>
      <c r="E28" s="44">
        <v>2</v>
      </c>
      <c r="F28" s="42">
        <v>2</v>
      </c>
      <c r="G28" s="42">
        <v>2</v>
      </c>
      <c r="H28" s="42">
        <v>2</v>
      </c>
      <c r="I28" s="42">
        <v>2</v>
      </c>
      <c r="J28" s="42">
        <v>2</v>
      </c>
      <c r="K28" s="42">
        <v>2</v>
      </c>
      <c r="L28" s="42">
        <v>2</v>
      </c>
      <c r="M28" s="42">
        <v>2</v>
      </c>
      <c r="N28" s="42">
        <v>2</v>
      </c>
      <c r="O28" s="42">
        <v>2</v>
      </c>
      <c r="P28" s="42">
        <v>2</v>
      </c>
      <c r="Q28" s="42">
        <v>2</v>
      </c>
      <c r="R28" s="42">
        <v>2</v>
      </c>
      <c r="S28" s="42">
        <v>2</v>
      </c>
      <c r="T28" s="42">
        <v>2</v>
      </c>
      <c r="U28" s="61"/>
      <c r="V28" s="69">
        <f>SUM(E28:U28)</f>
        <v>32</v>
      </c>
      <c r="W28" s="163"/>
      <c r="X28" s="164"/>
      <c r="Y28" s="44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142"/>
      <c r="AV28" s="61"/>
      <c r="AW28" s="69"/>
      <c r="AX28" s="160"/>
      <c r="AY28" s="156"/>
      <c r="AZ28" s="156"/>
      <c r="BA28" s="156"/>
      <c r="BB28" s="156"/>
      <c r="BC28" s="156"/>
      <c r="BD28" s="156"/>
      <c r="BE28" s="156"/>
      <c r="BF28" s="167"/>
      <c r="BG28" s="170"/>
    </row>
    <row r="29" spans="1:59" ht="15.75" thickBot="1">
      <c r="A29" s="30"/>
      <c r="B29" s="571"/>
      <c r="C29" s="573"/>
      <c r="D29" s="131" t="s">
        <v>45</v>
      </c>
      <c r="E29" s="148">
        <v>1</v>
      </c>
      <c r="F29" s="148">
        <v>1</v>
      </c>
      <c r="G29" s="148">
        <v>1</v>
      </c>
      <c r="H29" s="148">
        <v>1</v>
      </c>
      <c r="I29" s="148">
        <v>1</v>
      </c>
      <c r="J29" s="148">
        <v>1</v>
      </c>
      <c r="K29" s="148">
        <v>1</v>
      </c>
      <c r="L29" s="148">
        <v>1</v>
      </c>
      <c r="M29" s="148">
        <v>1</v>
      </c>
      <c r="N29" s="148">
        <v>1</v>
      </c>
      <c r="O29" s="148">
        <v>1</v>
      </c>
      <c r="P29" s="148">
        <v>1</v>
      </c>
      <c r="Q29" s="148">
        <v>1</v>
      </c>
      <c r="R29" s="148">
        <v>1</v>
      </c>
      <c r="S29" s="148">
        <v>1</v>
      </c>
      <c r="T29" s="148">
        <v>1</v>
      </c>
      <c r="U29" s="19"/>
      <c r="V29" s="162">
        <f>SUM(E29:U29)</f>
        <v>16</v>
      </c>
      <c r="W29" s="72"/>
      <c r="X29" s="73"/>
      <c r="Y29" s="149"/>
      <c r="Z29" s="150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51"/>
      <c r="AV29" s="19"/>
      <c r="AW29" s="162"/>
      <c r="AX29" s="121"/>
      <c r="AY29" s="122"/>
      <c r="AZ29" s="122"/>
      <c r="BA29" s="122"/>
      <c r="BB29" s="122"/>
      <c r="BC29" s="122"/>
      <c r="BD29" s="122"/>
      <c r="BE29" s="122"/>
      <c r="BF29" s="165"/>
      <c r="BG29" s="169"/>
    </row>
    <row r="30" spans="1:59" ht="15" customHeight="1">
      <c r="A30" s="8"/>
      <c r="B30" s="606" t="s">
        <v>17</v>
      </c>
      <c r="C30" s="608" t="s">
        <v>18</v>
      </c>
      <c r="D30" s="76" t="s">
        <v>44</v>
      </c>
      <c r="E30" s="82">
        <f aca="true" t="shared" si="7" ref="E30:U30">E32+E34</f>
        <v>6</v>
      </c>
      <c r="F30" s="82">
        <f t="shared" si="7"/>
        <v>4</v>
      </c>
      <c r="G30" s="82">
        <f t="shared" si="7"/>
        <v>8</v>
      </c>
      <c r="H30" s="82">
        <f t="shared" si="7"/>
        <v>4</v>
      </c>
      <c r="I30" s="82">
        <f t="shared" si="7"/>
        <v>8</v>
      </c>
      <c r="J30" s="82">
        <f t="shared" si="7"/>
        <v>4</v>
      </c>
      <c r="K30" s="82">
        <f t="shared" si="7"/>
        <v>8</v>
      </c>
      <c r="L30" s="82">
        <f t="shared" si="7"/>
        <v>4</v>
      </c>
      <c r="M30" s="82">
        <f t="shared" si="7"/>
        <v>8</v>
      </c>
      <c r="N30" s="82">
        <f t="shared" si="7"/>
        <v>4</v>
      </c>
      <c r="O30" s="82">
        <f t="shared" si="7"/>
        <v>6</v>
      </c>
      <c r="P30" s="82">
        <f t="shared" si="7"/>
        <v>4</v>
      </c>
      <c r="Q30" s="82">
        <f t="shared" si="7"/>
        <v>6</v>
      </c>
      <c r="R30" s="82">
        <f t="shared" si="7"/>
        <v>4</v>
      </c>
      <c r="S30" s="82">
        <f t="shared" si="7"/>
        <v>4</v>
      </c>
      <c r="T30" s="82">
        <f t="shared" si="7"/>
        <v>2</v>
      </c>
      <c r="U30" s="83">
        <f t="shared" si="7"/>
        <v>4</v>
      </c>
      <c r="V30" s="84">
        <f>SUM(E30:U30)</f>
        <v>88</v>
      </c>
      <c r="W30" s="74" t="s">
        <v>91</v>
      </c>
      <c r="X30" s="75" t="s">
        <v>91</v>
      </c>
      <c r="Y30" s="90">
        <f>Y34</f>
        <v>2</v>
      </c>
      <c r="Z30" s="91">
        <f>SUM(Z34)</f>
        <v>2</v>
      </c>
      <c r="AA30" s="92">
        <f aca="true" t="shared" si="8" ref="AA30:AV30">SUM(AA34)</f>
        <v>2</v>
      </c>
      <c r="AB30" s="92">
        <f t="shared" si="8"/>
        <v>2</v>
      </c>
      <c r="AC30" s="92">
        <f t="shared" si="8"/>
        <v>2</v>
      </c>
      <c r="AD30" s="92">
        <f t="shared" si="8"/>
        <v>2</v>
      </c>
      <c r="AE30" s="92">
        <f t="shared" si="8"/>
        <v>2</v>
      </c>
      <c r="AF30" s="92">
        <f t="shared" si="8"/>
        <v>2</v>
      </c>
      <c r="AG30" s="92">
        <f t="shared" si="8"/>
        <v>2</v>
      </c>
      <c r="AH30" s="92">
        <f t="shared" si="8"/>
        <v>2</v>
      </c>
      <c r="AI30" s="92">
        <f t="shared" si="8"/>
        <v>2</v>
      </c>
      <c r="AJ30" s="92">
        <f t="shared" si="8"/>
        <v>2</v>
      </c>
      <c r="AK30" s="92">
        <f t="shared" si="8"/>
        <v>2</v>
      </c>
      <c r="AL30" s="92">
        <f t="shared" si="8"/>
        <v>2</v>
      </c>
      <c r="AM30" s="92">
        <f t="shared" si="8"/>
        <v>2</v>
      </c>
      <c r="AN30" s="92">
        <f t="shared" si="8"/>
        <v>2</v>
      </c>
      <c r="AO30" s="92">
        <f t="shared" si="8"/>
        <v>2</v>
      </c>
      <c r="AP30" s="92">
        <f t="shared" si="8"/>
        <v>2</v>
      </c>
      <c r="AQ30" s="92">
        <f t="shared" si="8"/>
        <v>2</v>
      </c>
      <c r="AR30" s="92">
        <f t="shared" si="8"/>
        <v>4</v>
      </c>
      <c r="AS30" s="92">
        <f t="shared" si="8"/>
        <v>4</v>
      </c>
      <c r="AT30" s="92">
        <f t="shared" si="8"/>
        <v>6</v>
      </c>
      <c r="AU30" s="92">
        <f t="shared" si="8"/>
        <v>0</v>
      </c>
      <c r="AV30" s="86">
        <f t="shared" si="8"/>
        <v>0</v>
      </c>
      <c r="AW30" s="84">
        <f>SUM(Y30:AV30)</f>
        <v>52</v>
      </c>
      <c r="AX30" s="121" t="s">
        <v>91</v>
      </c>
      <c r="AY30" s="122" t="s">
        <v>91</v>
      </c>
      <c r="AZ30" s="122" t="s">
        <v>91</v>
      </c>
      <c r="BA30" s="122" t="s">
        <v>91</v>
      </c>
      <c r="BB30" s="122" t="s">
        <v>91</v>
      </c>
      <c r="BC30" s="122" t="s">
        <v>91</v>
      </c>
      <c r="BD30" s="122" t="s">
        <v>91</v>
      </c>
      <c r="BE30" s="122" t="s">
        <v>91</v>
      </c>
      <c r="BF30" s="122" t="s">
        <v>91</v>
      </c>
      <c r="BG30" s="84">
        <f aca="true" t="shared" si="9" ref="BG30:BG35">SUM(V30+AW30)</f>
        <v>140</v>
      </c>
    </row>
    <row r="31" spans="1:59" ht="13.5" customHeight="1" thickBot="1">
      <c r="A31" s="8"/>
      <c r="B31" s="607"/>
      <c r="C31" s="609"/>
      <c r="D31" s="77" t="s">
        <v>45</v>
      </c>
      <c r="E31" s="85">
        <f aca="true" t="shared" si="10" ref="E31:V31">E33+E35</f>
        <v>3</v>
      </c>
      <c r="F31" s="85">
        <f t="shared" si="10"/>
        <v>2</v>
      </c>
      <c r="G31" s="85">
        <f t="shared" si="10"/>
        <v>4</v>
      </c>
      <c r="H31" s="85">
        <f t="shared" si="10"/>
        <v>2</v>
      </c>
      <c r="I31" s="85">
        <f t="shared" si="10"/>
        <v>4</v>
      </c>
      <c r="J31" s="85">
        <f t="shared" si="10"/>
        <v>2</v>
      </c>
      <c r="K31" s="85">
        <f t="shared" si="10"/>
        <v>4</v>
      </c>
      <c r="L31" s="85">
        <f t="shared" si="10"/>
        <v>2</v>
      </c>
      <c r="M31" s="85">
        <f t="shared" si="10"/>
        <v>4</v>
      </c>
      <c r="N31" s="85">
        <f t="shared" si="10"/>
        <v>2</v>
      </c>
      <c r="O31" s="85">
        <f t="shared" si="10"/>
        <v>3</v>
      </c>
      <c r="P31" s="85">
        <f t="shared" si="10"/>
        <v>2</v>
      </c>
      <c r="Q31" s="85">
        <f t="shared" si="10"/>
        <v>3</v>
      </c>
      <c r="R31" s="85">
        <f t="shared" si="10"/>
        <v>2</v>
      </c>
      <c r="S31" s="85">
        <f t="shared" si="10"/>
        <v>2</v>
      </c>
      <c r="T31" s="85">
        <f t="shared" si="10"/>
        <v>1</v>
      </c>
      <c r="U31" s="85">
        <f t="shared" si="10"/>
        <v>2</v>
      </c>
      <c r="V31" s="85">
        <f t="shared" si="10"/>
        <v>44</v>
      </c>
      <c r="W31" s="74" t="s">
        <v>91</v>
      </c>
      <c r="X31" s="75" t="s">
        <v>91</v>
      </c>
      <c r="Y31" s="85">
        <f aca="true" t="shared" si="11" ref="Y31:AW31">Y33+Y35</f>
        <v>1</v>
      </c>
      <c r="Z31" s="85">
        <f t="shared" si="11"/>
        <v>1</v>
      </c>
      <c r="AA31" s="85">
        <f t="shared" si="11"/>
        <v>1</v>
      </c>
      <c r="AB31" s="85">
        <f t="shared" si="11"/>
        <v>1</v>
      </c>
      <c r="AC31" s="85">
        <f t="shared" si="11"/>
        <v>1</v>
      </c>
      <c r="AD31" s="85">
        <f t="shared" si="11"/>
        <v>1</v>
      </c>
      <c r="AE31" s="85">
        <f t="shared" si="11"/>
        <v>1</v>
      </c>
      <c r="AF31" s="85">
        <f t="shared" si="11"/>
        <v>1</v>
      </c>
      <c r="AG31" s="85">
        <v>2</v>
      </c>
      <c r="AH31" s="85">
        <f t="shared" si="11"/>
        <v>1</v>
      </c>
      <c r="AI31" s="85">
        <f t="shared" si="11"/>
        <v>1</v>
      </c>
      <c r="AJ31" s="85">
        <f t="shared" si="11"/>
        <v>1</v>
      </c>
      <c r="AK31" s="85">
        <f t="shared" si="11"/>
        <v>1</v>
      </c>
      <c r="AL31" s="85">
        <f t="shared" si="11"/>
        <v>1</v>
      </c>
      <c r="AM31" s="85">
        <f t="shared" si="11"/>
        <v>1</v>
      </c>
      <c r="AN31" s="85">
        <f t="shared" si="11"/>
        <v>1</v>
      </c>
      <c r="AO31" s="85">
        <f t="shared" si="11"/>
        <v>1</v>
      </c>
      <c r="AP31" s="85">
        <f t="shared" si="11"/>
        <v>1</v>
      </c>
      <c r="AQ31" s="85">
        <f t="shared" si="11"/>
        <v>1</v>
      </c>
      <c r="AR31" s="85">
        <f t="shared" si="11"/>
        <v>2</v>
      </c>
      <c r="AS31" s="85">
        <f t="shared" si="11"/>
        <v>2</v>
      </c>
      <c r="AT31" s="85">
        <f t="shared" si="11"/>
        <v>3</v>
      </c>
      <c r="AU31" s="85">
        <f t="shared" si="11"/>
        <v>0</v>
      </c>
      <c r="AV31" s="85">
        <f t="shared" si="11"/>
        <v>0</v>
      </c>
      <c r="AW31" s="140">
        <f t="shared" si="11"/>
        <v>26</v>
      </c>
      <c r="AX31" s="121" t="s">
        <v>91</v>
      </c>
      <c r="AY31" s="122" t="s">
        <v>91</v>
      </c>
      <c r="AZ31" s="122" t="s">
        <v>91</v>
      </c>
      <c r="BA31" s="122" t="s">
        <v>91</v>
      </c>
      <c r="BB31" s="122" t="s">
        <v>91</v>
      </c>
      <c r="BC31" s="122" t="s">
        <v>91</v>
      </c>
      <c r="BD31" s="122" t="s">
        <v>91</v>
      </c>
      <c r="BE31" s="122" t="s">
        <v>91</v>
      </c>
      <c r="BF31" s="122" t="s">
        <v>91</v>
      </c>
      <c r="BG31" s="95">
        <f t="shared" si="9"/>
        <v>70</v>
      </c>
    </row>
    <row r="32" spans="1:59" ht="15">
      <c r="A32" s="597" t="s">
        <v>86</v>
      </c>
      <c r="B32" s="599" t="s">
        <v>19</v>
      </c>
      <c r="C32" s="600" t="s">
        <v>6</v>
      </c>
      <c r="D32" s="51" t="s">
        <v>44</v>
      </c>
      <c r="E32" s="54">
        <v>2</v>
      </c>
      <c r="F32" s="47">
        <v>2</v>
      </c>
      <c r="G32" s="47">
        <v>4</v>
      </c>
      <c r="H32" s="47">
        <v>2</v>
      </c>
      <c r="I32" s="47">
        <v>4</v>
      </c>
      <c r="J32" s="47">
        <v>2</v>
      </c>
      <c r="K32" s="47">
        <v>4</v>
      </c>
      <c r="L32" s="47">
        <v>2</v>
      </c>
      <c r="M32" s="47">
        <v>4</v>
      </c>
      <c r="N32" s="47">
        <v>2</v>
      </c>
      <c r="O32" s="47">
        <v>4</v>
      </c>
      <c r="P32" s="47">
        <v>2</v>
      </c>
      <c r="Q32" s="47">
        <v>2</v>
      </c>
      <c r="R32" s="47">
        <v>2</v>
      </c>
      <c r="S32" s="47">
        <v>2</v>
      </c>
      <c r="T32" s="47"/>
      <c r="U32" s="43"/>
      <c r="V32" s="64">
        <f>SUM(E32:U32)</f>
        <v>40</v>
      </c>
      <c r="W32" s="74" t="s">
        <v>91</v>
      </c>
      <c r="X32" s="75" t="s">
        <v>91</v>
      </c>
      <c r="Y32" s="55"/>
      <c r="Z32" s="47"/>
      <c r="AA32" s="55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141"/>
      <c r="AV32" s="43"/>
      <c r="AW32" s="64">
        <f>SUM(Z32:AV32)</f>
        <v>0</v>
      </c>
      <c r="AX32" s="121" t="s">
        <v>91</v>
      </c>
      <c r="AY32" s="122" t="s">
        <v>91</v>
      </c>
      <c r="AZ32" s="122" t="s">
        <v>91</v>
      </c>
      <c r="BA32" s="122" t="s">
        <v>91</v>
      </c>
      <c r="BB32" s="122" t="s">
        <v>91</v>
      </c>
      <c r="BC32" s="122" t="s">
        <v>91</v>
      </c>
      <c r="BD32" s="122" t="s">
        <v>91</v>
      </c>
      <c r="BE32" s="122" t="s">
        <v>91</v>
      </c>
      <c r="BF32" s="122" t="s">
        <v>91</v>
      </c>
      <c r="BG32" s="45">
        <f t="shared" si="9"/>
        <v>40</v>
      </c>
    </row>
    <row r="33" spans="1:59" ht="15">
      <c r="A33" s="597"/>
      <c r="B33" s="593"/>
      <c r="C33" s="601"/>
      <c r="D33" s="4" t="s">
        <v>45</v>
      </c>
      <c r="E33" s="16">
        <v>1</v>
      </c>
      <c r="F33" s="17">
        <v>1</v>
      </c>
      <c r="G33" s="17">
        <v>2</v>
      </c>
      <c r="H33" s="17">
        <v>1</v>
      </c>
      <c r="I33" s="17">
        <v>2</v>
      </c>
      <c r="J33" s="17">
        <v>1</v>
      </c>
      <c r="K33" s="17">
        <v>2</v>
      </c>
      <c r="L33" s="17">
        <v>1</v>
      </c>
      <c r="M33" s="17">
        <v>2</v>
      </c>
      <c r="N33" s="17">
        <v>1</v>
      </c>
      <c r="O33" s="17">
        <v>2</v>
      </c>
      <c r="P33" s="17">
        <v>1</v>
      </c>
      <c r="Q33" s="17">
        <v>1</v>
      </c>
      <c r="R33" s="17">
        <v>1</v>
      </c>
      <c r="S33" s="17">
        <v>1</v>
      </c>
      <c r="T33" s="17"/>
      <c r="U33" s="60"/>
      <c r="V33" s="65">
        <f>SUM(E33:U33)</f>
        <v>20</v>
      </c>
      <c r="W33" s="74" t="s">
        <v>91</v>
      </c>
      <c r="X33" s="75" t="s">
        <v>91</v>
      </c>
      <c r="Y33" s="66"/>
      <c r="Z33" s="17"/>
      <c r="AA33" s="18"/>
      <c r="AB33" s="17"/>
      <c r="AC33" s="17"/>
      <c r="AD33" s="17"/>
      <c r="AE33" s="17"/>
      <c r="AF33" s="17"/>
      <c r="AG33" s="17" t="s">
        <v>83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42"/>
      <c r="AV33" s="60"/>
      <c r="AW33" s="68">
        <f>SUM(Z33:AV33)</f>
        <v>0</v>
      </c>
      <c r="AX33" s="121" t="s">
        <v>91</v>
      </c>
      <c r="AY33" s="122" t="s">
        <v>91</v>
      </c>
      <c r="AZ33" s="122" t="s">
        <v>91</v>
      </c>
      <c r="BA33" s="122" t="s">
        <v>91</v>
      </c>
      <c r="BB33" s="122" t="s">
        <v>91</v>
      </c>
      <c r="BC33" s="122" t="s">
        <v>91</v>
      </c>
      <c r="BD33" s="122" t="s">
        <v>91</v>
      </c>
      <c r="BE33" s="122" t="s">
        <v>91</v>
      </c>
      <c r="BF33" s="122" t="s">
        <v>91</v>
      </c>
      <c r="BG33" s="15">
        <f t="shared" si="9"/>
        <v>20</v>
      </c>
    </row>
    <row r="34" spans="1:59" ht="15">
      <c r="A34" s="597"/>
      <c r="B34" s="570" t="s">
        <v>20</v>
      </c>
      <c r="C34" s="602" t="s">
        <v>21</v>
      </c>
      <c r="D34" s="46" t="s">
        <v>44</v>
      </c>
      <c r="E34" s="41">
        <v>4</v>
      </c>
      <c r="F34" s="42">
        <v>2</v>
      </c>
      <c r="G34" s="42">
        <v>4</v>
      </c>
      <c r="H34" s="42">
        <v>2</v>
      </c>
      <c r="I34" s="42">
        <v>4</v>
      </c>
      <c r="J34" s="42">
        <v>2</v>
      </c>
      <c r="K34" s="42">
        <v>4</v>
      </c>
      <c r="L34" s="42">
        <v>2</v>
      </c>
      <c r="M34" s="42">
        <v>4</v>
      </c>
      <c r="N34" s="42">
        <v>2</v>
      </c>
      <c r="O34" s="42">
        <v>2</v>
      </c>
      <c r="P34" s="42">
        <v>2</v>
      </c>
      <c r="Q34" s="42">
        <v>4</v>
      </c>
      <c r="R34" s="42">
        <v>2</v>
      </c>
      <c r="S34" s="42">
        <v>2</v>
      </c>
      <c r="T34" s="42">
        <v>2</v>
      </c>
      <c r="U34" s="125">
        <v>4</v>
      </c>
      <c r="V34" s="64">
        <f>SUM(E34:U34)</f>
        <v>48</v>
      </c>
      <c r="W34" s="74" t="s">
        <v>91</v>
      </c>
      <c r="X34" s="75" t="s">
        <v>91</v>
      </c>
      <c r="Y34" s="44">
        <v>2</v>
      </c>
      <c r="Z34" s="42">
        <v>2</v>
      </c>
      <c r="AA34" s="44">
        <v>2</v>
      </c>
      <c r="AB34" s="42">
        <v>2</v>
      </c>
      <c r="AC34" s="42">
        <v>2</v>
      </c>
      <c r="AD34" s="42">
        <v>2</v>
      </c>
      <c r="AE34" s="42">
        <v>2</v>
      </c>
      <c r="AF34" s="42">
        <v>2</v>
      </c>
      <c r="AG34" s="42">
        <v>2</v>
      </c>
      <c r="AH34" s="42">
        <v>2</v>
      </c>
      <c r="AI34" s="42">
        <v>2</v>
      </c>
      <c r="AJ34" s="42">
        <v>2</v>
      </c>
      <c r="AK34" s="42">
        <v>2</v>
      </c>
      <c r="AL34" s="42">
        <v>2</v>
      </c>
      <c r="AM34" s="42">
        <v>2</v>
      </c>
      <c r="AN34" s="42">
        <v>2</v>
      </c>
      <c r="AO34" s="42">
        <v>2</v>
      </c>
      <c r="AP34" s="42">
        <v>2</v>
      </c>
      <c r="AQ34" s="42">
        <v>2</v>
      </c>
      <c r="AR34" s="42">
        <v>4</v>
      </c>
      <c r="AS34" s="42">
        <v>4</v>
      </c>
      <c r="AT34" s="42">
        <v>6</v>
      </c>
      <c r="AU34" s="123"/>
      <c r="AV34" s="63"/>
      <c r="AW34" s="184">
        <f>SUM(Y34:AV34)</f>
        <v>52</v>
      </c>
      <c r="AX34" s="121" t="s">
        <v>91</v>
      </c>
      <c r="AY34" s="122" t="s">
        <v>91</v>
      </c>
      <c r="AZ34" s="122" t="s">
        <v>91</v>
      </c>
      <c r="BA34" s="122" t="s">
        <v>91</v>
      </c>
      <c r="BB34" s="122" t="s">
        <v>91</v>
      </c>
      <c r="BC34" s="122" t="s">
        <v>91</v>
      </c>
      <c r="BD34" s="122" t="s">
        <v>91</v>
      </c>
      <c r="BE34" s="122" t="s">
        <v>91</v>
      </c>
      <c r="BF34" s="122" t="s">
        <v>91</v>
      </c>
      <c r="BG34" s="45">
        <f t="shared" si="9"/>
        <v>100</v>
      </c>
    </row>
    <row r="35" spans="1:59" ht="15.75" thickBot="1">
      <c r="A35" s="597"/>
      <c r="B35" s="599"/>
      <c r="C35" s="603"/>
      <c r="D35" s="5" t="s">
        <v>45</v>
      </c>
      <c r="E35" s="78">
        <v>2</v>
      </c>
      <c r="F35" s="88">
        <v>1</v>
      </c>
      <c r="G35" s="88">
        <v>2</v>
      </c>
      <c r="H35" s="88">
        <v>1</v>
      </c>
      <c r="I35" s="88">
        <v>2</v>
      </c>
      <c r="J35" s="88">
        <v>1</v>
      </c>
      <c r="K35" s="88">
        <v>2</v>
      </c>
      <c r="L35" s="88">
        <v>1</v>
      </c>
      <c r="M35" s="88">
        <v>2</v>
      </c>
      <c r="N35" s="88">
        <v>1</v>
      </c>
      <c r="O35" s="88">
        <v>1</v>
      </c>
      <c r="P35" s="88">
        <v>1</v>
      </c>
      <c r="Q35" s="88">
        <v>2</v>
      </c>
      <c r="R35" s="88">
        <v>1</v>
      </c>
      <c r="S35" s="88">
        <v>1</v>
      </c>
      <c r="T35" s="88">
        <v>1</v>
      </c>
      <c r="U35" s="89">
        <v>2</v>
      </c>
      <c r="V35" s="81">
        <f>SUM(E35:U35)</f>
        <v>24</v>
      </c>
      <c r="W35" s="74" t="s">
        <v>91</v>
      </c>
      <c r="X35" s="75" t="s">
        <v>91</v>
      </c>
      <c r="Y35" s="87">
        <v>1</v>
      </c>
      <c r="Z35" s="88">
        <v>1</v>
      </c>
      <c r="AA35" s="79">
        <v>1</v>
      </c>
      <c r="AB35" s="88">
        <v>1</v>
      </c>
      <c r="AC35" s="88">
        <v>1</v>
      </c>
      <c r="AD35" s="88">
        <v>1</v>
      </c>
      <c r="AE35" s="88">
        <v>1</v>
      </c>
      <c r="AF35" s="88">
        <v>1</v>
      </c>
      <c r="AG35" s="88">
        <v>1</v>
      </c>
      <c r="AH35" s="88">
        <v>1</v>
      </c>
      <c r="AI35" s="88">
        <v>1</v>
      </c>
      <c r="AJ35" s="88">
        <v>1</v>
      </c>
      <c r="AK35" s="88">
        <v>1</v>
      </c>
      <c r="AL35" s="88">
        <v>1</v>
      </c>
      <c r="AM35" s="88">
        <v>1</v>
      </c>
      <c r="AN35" s="88">
        <v>1</v>
      </c>
      <c r="AO35" s="88">
        <v>1</v>
      </c>
      <c r="AP35" s="88">
        <v>1</v>
      </c>
      <c r="AQ35" s="88">
        <v>1</v>
      </c>
      <c r="AR35" s="88">
        <v>2</v>
      </c>
      <c r="AS35" s="88">
        <v>2</v>
      </c>
      <c r="AT35" s="88">
        <v>3</v>
      </c>
      <c r="AU35" s="143"/>
      <c r="AV35" s="89"/>
      <c r="AW35" s="68">
        <f>SUM(Y35:AV35)</f>
        <v>26</v>
      </c>
      <c r="AX35" s="121" t="s">
        <v>91</v>
      </c>
      <c r="AY35" s="122" t="s">
        <v>91</v>
      </c>
      <c r="AZ35" s="122" t="s">
        <v>91</v>
      </c>
      <c r="BA35" s="122" t="s">
        <v>91</v>
      </c>
      <c r="BB35" s="122" t="s">
        <v>91</v>
      </c>
      <c r="BC35" s="122" t="s">
        <v>91</v>
      </c>
      <c r="BD35" s="122" t="s">
        <v>91</v>
      </c>
      <c r="BE35" s="122" t="s">
        <v>91</v>
      </c>
      <c r="BF35" s="122" t="s">
        <v>91</v>
      </c>
      <c r="BG35" s="94">
        <f t="shared" si="9"/>
        <v>50</v>
      </c>
    </row>
    <row r="36" spans="1:59" ht="15">
      <c r="A36" s="598"/>
      <c r="B36" s="604" t="s">
        <v>22</v>
      </c>
      <c r="C36" s="615" t="s">
        <v>23</v>
      </c>
      <c r="D36" s="38" t="s">
        <v>44</v>
      </c>
      <c r="E36" s="96">
        <f aca="true" t="shared" si="12" ref="E36:V36">E38+E56</f>
        <v>16</v>
      </c>
      <c r="F36" s="96">
        <f t="shared" si="12"/>
        <v>18</v>
      </c>
      <c r="G36" s="96">
        <f t="shared" si="12"/>
        <v>14</v>
      </c>
      <c r="H36" s="96">
        <f t="shared" si="12"/>
        <v>18</v>
      </c>
      <c r="I36" s="96">
        <f t="shared" si="12"/>
        <v>14</v>
      </c>
      <c r="J36" s="96">
        <f t="shared" si="12"/>
        <v>18</v>
      </c>
      <c r="K36" s="96">
        <f t="shared" si="12"/>
        <v>14</v>
      </c>
      <c r="L36" s="96">
        <f t="shared" si="12"/>
        <v>18</v>
      </c>
      <c r="M36" s="96">
        <f t="shared" si="12"/>
        <v>14</v>
      </c>
      <c r="N36" s="96">
        <f t="shared" si="12"/>
        <v>18</v>
      </c>
      <c r="O36" s="96">
        <f t="shared" si="12"/>
        <v>16</v>
      </c>
      <c r="P36" s="96">
        <f t="shared" si="12"/>
        <v>18</v>
      </c>
      <c r="Q36" s="96">
        <f t="shared" si="12"/>
        <v>18</v>
      </c>
      <c r="R36" s="96">
        <f t="shared" si="12"/>
        <v>18</v>
      </c>
      <c r="S36" s="96">
        <f t="shared" si="12"/>
        <v>20</v>
      </c>
      <c r="T36" s="96">
        <f t="shared" si="12"/>
        <v>22</v>
      </c>
      <c r="U36" s="96">
        <f t="shared" si="12"/>
        <v>12</v>
      </c>
      <c r="V36" s="96">
        <f t="shared" si="12"/>
        <v>286</v>
      </c>
      <c r="W36" s="74" t="s">
        <v>91</v>
      </c>
      <c r="X36" s="75" t="s">
        <v>91</v>
      </c>
      <c r="Y36" s="96">
        <f aca="true" t="shared" si="13" ref="Y36:AW36">Y38+Y56+Y64</f>
        <v>28</v>
      </c>
      <c r="Z36" s="96">
        <f t="shared" si="13"/>
        <v>28</v>
      </c>
      <c r="AA36" s="96">
        <f t="shared" si="13"/>
        <v>28</v>
      </c>
      <c r="AB36" s="96">
        <f t="shared" si="13"/>
        <v>28</v>
      </c>
      <c r="AC36" s="96">
        <f t="shared" si="13"/>
        <v>28</v>
      </c>
      <c r="AD36" s="96">
        <f t="shared" si="13"/>
        <v>28</v>
      </c>
      <c r="AE36" s="96">
        <f t="shared" si="13"/>
        <v>28</v>
      </c>
      <c r="AF36" s="96">
        <f t="shared" si="13"/>
        <v>28</v>
      </c>
      <c r="AG36" s="96">
        <f t="shared" si="13"/>
        <v>26</v>
      </c>
      <c r="AH36" s="96">
        <f t="shared" si="13"/>
        <v>24</v>
      </c>
      <c r="AI36" s="96">
        <f t="shared" si="13"/>
        <v>26</v>
      </c>
      <c r="AJ36" s="96">
        <f t="shared" si="13"/>
        <v>24</v>
      </c>
      <c r="AK36" s="96">
        <f t="shared" si="13"/>
        <v>26</v>
      </c>
      <c r="AL36" s="96">
        <f t="shared" si="13"/>
        <v>24</v>
      </c>
      <c r="AM36" s="96">
        <f t="shared" si="13"/>
        <v>26</v>
      </c>
      <c r="AN36" s="96">
        <f t="shared" si="13"/>
        <v>24</v>
      </c>
      <c r="AO36" s="96">
        <f t="shared" si="13"/>
        <v>22</v>
      </c>
      <c r="AP36" s="96">
        <f t="shared" si="13"/>
        <v>26</v>
      </c>
      <c r="AQ36" s="96">
        <f t="shared" si="13"/>
        <v>28</v>
      </c>
      <c r="AR36" s="96">
        <f t="shared" si="13"/>
        <v>28</v>
      </c>
      <c r="AS36" s="96">
        <f t="shared" si="13"/>
        <v>30</v>
      </c>
      <c r="AT36" s="96">
        <f t="shared" si="13"/>
        <v>22</v>
      </c>
      <c r="AU36" s="96">
        <f t="shared" si="13"/>
        <v>28</v>
      </c>
      <c r="AV36" s="96">
        <f t="shared" si="13"/>
        <v>22</v>
      </c>
      <c r="AW36" s="96">
        <f t="shared" si="13"/>
        <v>644</v>
      </c>
      <c r="AX36" s="121" t="s">
        <v>91</v>
      </c>
      <c r="AY36" s="122" t="s">
        <v>91</v>
      </c>
      <c r="AZ36" s="122" t="s">
        <v>91</v>
      </c>
      <c r="BA36" s="122" t="s">
        <v>91</v>
      </c>
      <c r="BB36" s="122" t="s">
        <v>91</v>
      </c>
      <c r="BC36" s="122" t="s">
        <v>91</v>
      </c>
      <c r="BD36" s="122" t="s">
        <v>91</v>
      </c>
      <c r="BE36" s="122" t="s">
        <v>91</v>
      </c>
      <c r="BF36" s="122" t="s">
        <v>91</v>
      </c>
      <c r="BG36" s="97">
        <f>BG38+BG56</f>
        <v>812</v>
      </c>
    </row>
    <row r="37" spans="1:59" ht="15.75" thickBot="1">
      <c r="A37" s="598"/>
      <c r="B37" s="605"/>
      <c r="C37" s="616"/>
      <c r="D37" s="98" t="s">
        <v>45</v>
      </c>
      <c r="E37" s="99">
        <f aca="true" t="shared" si="14" ref="E37:V37">E39+E57</f>
        <v>11</v>
      </c>
      <c r="F37" s="99">
        <f t="shared" si="14"/>
        <v>10</v>
      </c>
      <c r="G37" s="99">
        <f t="shared" si="14"/>
        <v>8</v>
      </c>
      <c r="H37" s="99">
        <f t="shared" si="14"/>
        <v>10</v>
      </c>
      <c r="I37" s="99">
        <f t="shared" si="14"/>
        <v>8</v>
      </c>
      <c r="J37" s="99">
        <f t="shared" si="14"/>
        <v>10</v>
      </c>
      <c r="K37" s="99">
        <f t="shared" si="14"/>
        <v>10</v>
      </c>
      <c r="L37" s="99">
        <f t="shared" si="14"/>
        <v>10</v>
      </c>
      <c r="M37" s="99">
        <f t="shared" si="14"/>
        <v>8</v>
      </c>
      <c r="N37" s="99">
        <f t="shared" si="14"/>
        <v>11</v>
      </c>
      <c r="O37" s="99">
        <f t="shared" si="14"/>
        <v>8</v>
      </c>
      <c r="P37" s="99">
        <f t="shared" si="14"/>
        <v>9</v>
      </c>
      <c r="Q37" s="99">
        <f t="shared" si="14"/>
        <v>11</v>
      </c>
      <c r="R37" s="99">
        <f t="shared" si="14"/>
        <v>10</v>
      </c>
      <c r="S37" s="99">
        <f t="shared" si="14"/>
        <v>11</v>
      </c>
      <c r="T37" s="99">
        <f t="shared" si="14"/>
        <v>15</v>
      </c>
      <c r="U37" s="99">
        <f t="shared" si="14"/>
        <v>7</v>
      </c>
      <c r="V37" s="99">
        <f t="shared" si="14"/>
        <v>167</v>
      </c>
      <c r="W37" s="74" t="s">
        <v>91</v>
      </c>
      <c r="X37" s="75" t="s">
        <v>91</v>
      </c>
      <c r="Y37" s="99">
        <f>Y39+Y57+Y65</f>
        <v>14</v>
      </c>
      <c r="Z37" s="99">
        <f aca="true" t="shared" si="15" ref="Z37:AW37">Z39+Z57+Z65</f>
        <v>14</v>
      </c>
      <c r="AA37" s="99">
        <f t="shared" si="15"/>
        <v>13</v>
      </c>
      <c r="AB37" s="99">
        <f t="shared" si="15"/>
        <v>14</v>
      </c>
      <c r="AC37" s="99">
        <f t="shared" si="15"/>
        <v>14</v>
      </c>
      <c r="AD37" s="99">
        <f t="shared" si="15"/>
        <v>13</v>
      </c>
      <c r="AE37" s="99">
        <f t="shared" si="15"/>
        <v>13</v>
      </c>
      <c r="AF37" s="99">
        <f t="shared" si="15"/>
        <v>13</v>
      </c>
      <c r="AG37" s="99">
        <f t="shared" si="15"/>
        <v>12</v>
      </c>
      <c r="AH37" s="99">
        <f t="shared" si="15"/>
        <v>12</v>
      </c>
      <c r="AI37" s="99">
        <f t="shared" si="15"/>
        <v>13</v>
      </c>
      <c r="AJ37" s="99">
        <f t="shared" si="15"/>
        <v>10</v>
      </c>
      <c r="AK37" s="99">
        <f t="shared" si="15"/>
        <v>12</v>
      </c>
      <c r="AL37" s="99">
        <f t="shared" si="15"/>
        <v>11</v>
      </c>
      <c r="AM37" s="99">
        <f t="shared" si="15"/>
        <v>11</v>
      </c>
      <c r="AN37" s="99">
        <f t="shared" si="15"/>
        <v>11</v>
      </c>
      <c r="AO37" s="99">
        <f t="shared" si="15"/>
        <v>10</v>
      </c>
      <c r="AP37" s="99">
        <f t="shared" si="15"/>
        <v>11</v>
      </c>
      <c r="AQ37" s="99">
        <f t="shared" si="15"/>
        <v>13</v>
      </c>
      <c r="AR37" s="99">
        <f t="shared" si="15"/>
        <v>12</v>
      </c>
      <c r="AS37" s="99">
        <f t="shared" si="15"/>
        <v>13</v>
      </c>
      <c r="AT37" s="99">
        <f t="shared" si="15"/>
        <v>7</v>
      </c>
      <c r="AU37" s="99">
        <f t="shared" si="15"/>
        <v>13</v>
      </c>
      <c r="AV37" s="99">
        <f t="shared" si="15"/>
        <v>11</v>
      </c>
      <c r="AW37" s="99">
        <f t="shared" si="15"/>
        <v>264</v>
      </c>
      <c r="AX37" s="121" t="s">
        <v>91</v>
      </c>
      <c r="AY37" s="122" t="s">
        <v>91</v>
      </c>
      <c r="AZ37" s="122" t="s">
        <v>91</v>
      </c>
      <c r="BA37" s="122" t="s">
        <v>91</v>
      </c>
      <c r="BB37" s="122" t="s">
        <v>91</v>
      </c>
      <c r="BC37" s="122" t="s">
        <v>91</v>
      </c>
      <c r="BD37" s="122" t="s">
        <v>91</v>
      </c>
      <c r="BE37" s="122" t="s">
        <v>91</v>
      </c>
      <c r="BF37" s="122" t="s">
        <v>91</v>
      </c>
      <c r="BG37" s="100">
        <f>SUM(V37+AW37)</f>
        <v>431</v>
      </c>
    </row>
    <row r="38" spans="1:59" ht="13.5" customHeight="1">
      <c r="A38" s="598"/>
      <c r="B38" s="617" t="s">
        <v>24</v>
      </c>
      <c r="C38" s="610" t="s">
        <v>25</v>
      </c>
      <c r="D38" s="102" t="s">
        <v>44</v>
      </c>
      <c r="E38" s="104">
        <f aca="true" t="shared" si="16" ref="E38:S38">E40+E42+E44+E46+E48+E50+E52+E54</f>
        <v>16</v>
      </c>
      <c r="F38" s="104">
        <f t="shared" si="16"/>
        <v>18</v>
      </c>
      <c r="G38" s="104">
        <f t="shared" si="16"/>
        <v>14</v>
      </c>
      <c r="H38" s="104">
        <f t="shared" si="16"/>
        <v>18</v>
      </c>
      <c r="I38" s="104">
        <f t="shared" si="16"/>
        <v>14</v>
      </c>
      <c r="J38" s="104">
        <f t="shared" si="16"/>
        <v>18</v>
      </c>
      <c r="K38" s="104">
        <f t="shared" si="16"/>
        <v>14</v>
      </c>
      <c r="L38" s="104">
        <f t="shared" si="16"/>
        <v>18</v>
      </c>
      <c r="M38" s="104">
        <f t="shared" si="16"/>
        <v>14</v>
      </c>
      <c r="N38" s="104">
        <f t="shared" si="16"/>
        <v>18</v>
      </c>
      <c r="O38" s="104">
        <f t="shared" si="16"/>
        <v>16</v>
      </c>
      <c r="P38" s="104">
        <f t="shared" si="16"/>
        <v>18</v>
      </c>
      <c r="Q38" s="104">
        <f t="shared" si="16"/>
        <v>18</v>
      </c>
      <c r="R38" s="104">
        <f>R40+R42+R46+R48+R54</f>
        <v>18</v>
      </c>
      <c r="S38" s="104">
        <f t="shared" si="16"/>
        <v>20</v>
      </c>
      <c r="T38" s="104">
        <f aca="true" t="shared" si="17" ref="S38:V39">T40+T42+T44+T46+T48+T50+T52+T54</f>
        <v>22</v>
      </c>
      <c r="U38" s="104">
        <f t="shared" si="17"/>
        <v>12</v>
      </c>
      <c r="V38" s="104">
        <f>V40+V42+V44+V46+V48+V50+V52+V54</f>
        <v>286</v>
      </c>
      <c r="W38" s="74" t="s">
        <v>91</v>
      </c>
      <c r="X38" s="75" t="s">
        <v>91</v>
      </c>
      <c r="Y38" s="104">
        <f aca="true" t="shared" si="18" ref="Y38:AD39">Y44+Y46+Y48+Y52</f>
        <v>10</v>
      </c>
      <c r="Z38" s="104">
        <f t="shared" si="18"/>
        <v>12</v>
      </c>
      <c r="AA38" s="104">
        <f t="shared" si="18"/>
        <v>10</v>
      </c>
      <c r="AB38" s="104">
        <f t="shared" si="18"/>
        <v>12</v>
      </c>
      <c r="AC38" s="104">
        <f t="shared" si="18"/>
        <v>10</v>
      </c>
      <c r="AD38" s="104">
        <f t="shared" si="18"/>
        <v>12</v>
      </c>
      <c r="AE38" s="104">
        <f>AE44+AE46+AE48+AE50+AE52</f>
        <v>12</v>
      </c>
      <c r="AF38" s="104">
        <f aca="true" t="shared" si="19" ref="AF38:AV38">AF44+AF46+AF48+AF50+AF52</f>
        <v>14</v>
      </c>
      <c r="AG38" s="104">
        <f t="shared" si="19"/>
        <v>12</v>
      </c>
      <c r="AH38" s="104">
        <f t="shared" si="19"/>
        <v>12</v>
      </c>
      <c r="AI38" s="104">
        <f t="shared" si="19"/>
        <v>12</v>
      </c>
      <c r="AJ38" s="104">
        <f t="shared" si="19"/>
        <v>12</v>
      </c>
      <c r="AK38" s="104">
        <f t="shared" si="19"/>
        <v>12</v>
      </c>
      <c r="AL38" s="104">
        <f t="shared" si="19"/>
        <v>12</v>
      </c>
      <c r="AM38" s="104">
        <f t="shared" si="19"/>
        <v>12</v>
      </c>
      <c r="AN38" s="104">
        <f t="shared" si="19"/>
        <v>12</v>
      </c>
      <c r="AO38" s="104">
        <f t="shared" si="19"/>
        <v>6</v>
      </c>
      <c r="AP38" s="104">
        <f t="shared" si="19"/>
        <v>12</v>
      </c>
      <c r="AQ38" s="104">
        <f t="shared" si="19"/>
        <v>12</v>
      </c>
      <c r="AR38" s="104">
        <f t="shared" si="19"/>
        <v>14</v>
      </c>
      <c r="AS38" s="104">
        <f t="shared" si="19"/>
        <v>14</v>
      </c>
      <c r="AT38" s="104">
        <f t="shared" si="19"/>
        <v>8</v>
      </c>
      <c r="AU38" s="104">
        <f t="shared" si="19"/>
        <v>10</v>
      </c>
      <c r="AV38" s="104">
        <f t="shared" si="19"/>
        <v>6</v>
      </c>
      <c r="AW38" s="104">
        <f>AW40+AW42+AW44+AW46+AW48+AW50+AW52+AW54</f>
        <v>270</v>
      </c>
      <c r="AX38" s="121" t="s">
        <v>91</v>
      </c>
      <c r="AY38" s="122" t="s">
        <v>91</v>
      </c>
      <c r="AZ38" s="122" t="s">
        <v>91</v>
      </c>
      <c r="BA38" s="122" t="s">
        <v>91</v>
      </c>
      <c r="BB38" s="122" t="s">
        <v>91</v>
      </c>
      <c r="BC38" s="122" t="s">
        <v>91</v>
      </c>
      <c r="BD38" s="122" t="s">
        <v>91</v>
      </c>
      <c r="BE38" s="122" t="s">
        <v>91</v>
      </c>
      <c r="BF38" s="122" t="s">
        <v>91</v>
      </c>
      <c r="BG38" s="105">
        <f>BG40+BG42+BG44+BG46+BG48+BG50+BG52+BG54</f>
        <v>488</v>
      </c>
    </row>
    <row r="39" spans="1:59" ht="13.5" customHeight="1" thickBot="1">
      <c r="A39" s="598"/>
      <c r="B39" s="618"/>
      <c r="C39" s="611"/>
      <c r="D39" s="103" t="s">
        <v>45</v>
      </c>
      <c r="E39" s="106">
        <f aca="true" t="shared" si="20" ref="E39:Q39">E41+E43+E45+E47+E49+E51+E53+E55</f>
        <v>11</v>
      </c>
      <c r="F39" s="106">
        <f t="shared" si="20"/>
        <v>10</v>
      </c>
      <c r="G39" s="106">
        <f t="shared" si="20"/>
        <v>8</v>
      </c>
      <c r="H39" s="106">
        <f t="shared" si="20"/>
        <v>10</v>
      </c>
      <c r="I39" s="106">
        <f t="shared" si="20"/>
        <v>8</v>
      </c>
      <c r="J39" s="106">
        <f t="shared" si="20"/>
        <v>10</v>
      </c>
      <c r="K39" s="106">
        <f t="shared" si="20"/>
        <v>10</v>
      </c>
      <c r="L39" s="106">
        <f t="shared" si="20"/>
        <v>10</v>
      </c>
      <c r="M39" s="106">
        <f t="shared" si="20"/>
        <v>8</v>
      </c>
      <c r="N39" s="106">
        <f t="shared" si="20"/>
        <v>11</v>
      </c>
      <c r="O39" s="106">
        <f t="shared" si="20"/>
        <v>8</v>
      </c>
      <c r="P39" s="106">
        <f t="shared" si="20"/>
        <v>9</v>
      </c>
      <c r="Q39" s="106">
        <f t="shared" si="20"/>
        <v>11</v>
      </c>
      <c r="R39" s="106">
        <f>R41+R43+R45+R47+R49+R51+R53+R55</f>
        <v>10</v>
      </c>
      <c r="S39" s="106">
        <f t="shared" si="17"/>
        <v>11</v>
      </c>
      <c r="T39" s="106">
        <f t="shared" si="17"/>
        <v>15</v>
      </c>
      <c r="U39" s="106">
        <f t="shared" si="17"/>
        <v>7</v>
      </c>
      <c r="V39" s="106">
        <f t="shared" si="17"/>
        <v>167</v>
      </c>
      <c r="W39" s="74" t="s">
        <v>91</v>
      </c>
      <c r="X39" s="75" t="s">
        <v>91</v>
      </c>
      <c r="Y39" s="106">
        <f t="shared" si="18"/>
        <v>5</v>
      </c>
      <c r="Z39" s="106">
        <f t="shared" si="18"/>
        <v>6</v>
      </c>
      <c r="AA39" s="106">
        <f t="shared" si="18"/>
        <v>4</v>
      </c>
      <c r="AB39" s="106">
        <f t="shared" si="18"/>
        <v>6</v>
      </c>
      <c r="AC39" s="106">
        <f t="shared" si="18"/>
        <v>5</v>
      </c>
      <c r="AD39" s="106">
        <f t="shared" si="18"/>
        <v>5</v>
      </c>
      <c r="AE39" s="106">
        <f>AE45+AE47+AE49+AE51+AE53</f>
        <v>6</v>
      </c>
      <c r="AF39" s="106">
        <f aca="true" t="shared" si="21" ref="AF39:AV39">AF45+AF47+AF49+AF51+AF53</f>
        <v>7</v>
      </c>
      <c r="AG39" s="106">
        <f t="shared" si="21"/>
        <v>5</v>
      </c>
      <c r="AH39" s="106">
        <f t="shared" si="21"/>
        <v>6</v>
      </c>
      <c r="AI39" s="106">
        <f t="shared" si="21"/>
        <v>6</v>
      </c>
      <c r="AJ39" s="106">
        <f t="shared" si="21"/>
        <v>5</v>
      </c>
      <c r="AK39" s="106">
        <f t="shared" si="21"/>
        <v>6</v>
      </c>
      <c r="AL39" s="106">
        <f t="shared" si="21"/>
        <v>6</v>
      </c>
      <c r="AM39" s="106">
        <f t="shared" si="21"/>
        <v>5</v>
      </c>
      <c r="AN39" s="106">
        <f t="shared" si="21"/>
        <v>6</v>
      </c>
      <c r="AO39" s="106">
        <f t="shared" si="21"/>
        <v>3</v>
      </c>
      <c r="AP39" s="106">
        <f t="shared" si="21"/>
        <v>5</v>
      </c>
      <c r="AQ39" s="106">
        <f t="shared" si="21"/>
        <v>6</v>
      </c>
      <c r="AR39" s="106">
        <f t="shared" si="21"/>
        <v>6</v>
      </c>
      <c r="AS39" s="106">
        <f t="shared" si="21"/>
        <v>6</v>
      </c>
      <c r="AT39" s="106">
        <f t="shared" si="21"/>
        <v>1</v>
      </c>
      <c r="AU39" s="106">
        <f t="shared" si="21"/>
        <v>5</v>
      </c>
      <c r="AV39" s="106">
        <f t="shared" si="21"/>
        <v>3</v>
      </c>
      <c r="AW39" s="106">
        <f>AW47+AW49+AW51+AW53+AW55</f>
        <v>98</v>
      </c>
      <c r="AX39" s="121" t="s">
        <v>91</v>
      </c>
      <c r="AY39" s="122" t="s">
        <v>91</v>
      </c>
      <c r="AZ39" s="122" t="s">
        <v>91</v>
      </c>
      <c r="BA39" s="122" t="s">
        <v>91</v>
      </c>
      <c r="BB39" s="122" t="s">
        <v>91</v>
      </c>
      <c r="BC39" s="122" t="s">
        <v>91</v>
      </c>
      <c r="BD39" s="122" t="s">
        <v>91</v>
      </c>
      <c r="BE39" s="122" t="s">
        <v>91</v>
      </c>
      <c r="BF39" s="122" t="s">
        <v>91</v>
      </c>
      <c r="BG39" s="107"/>
    </row>
    <row r="40" spans="1:59" ht="15">
      <c r="A40" s="598"/>
      <c r="B40" s="603" t="s">
        <v>26</v>
      </c>
      <c r="C40" s="613" t="s">
        <v>27</v>
      </c>
      <c r="D40" s="101" t="s">
        <v>44</v>
      </c>
      <c r="E40" s="54">
        <v>4</v>
      </c>
      <c r="F40" s="47">
        <v>2</v>
      </c>
      <c r="G40" s="47">
        <v>4</v>
      </c>
      <c r="H40" s="47">
        <v>2</v>
      </c>
      <c r="I40" s="47">
        <v>4</v>
      </c>
      <c r="J40" s="47">
        <v>2</v>
      </c>
      <c r="K40" s="47">
        <v>4</v>
      </c>
      <c r="L40" s="47">
        <v>2</v>
      </c>
      <c r="M40" s="47">
        <v>4</v>
      </c>
      <c r="N40" s="47">
        <v>2</v>
      </c>
      <c r="O40" s="47">
        <v>4</v>
      </c>
      <c r="P40" s="47">
        <v>4</v>
      </c>
      <c r="Q40" s="47">
        <v>4</v>
      </c>
      <c r="R40" s="47">
        <v>4</v>
      </c>
      <c r="S40" s="47">
        <v>4</v>
      </c>
      <c r="T40" s="47">
        <v>4</v>
      </c>
      <c r="U40" s="132"/>
      <c r="V40" s="64">
        <f aca="true" t="shared" si="22" ref="V40:V49">SUM(E40:U40)</f>
        <v>54</v>
      </c>
      <c r="W40" s="74" t="s">
        <v>91</v>
      </c>
      <c r="X40" s="75" t="s">
        <v>91</v>
      </c>
      <c r="Y40" s="55"/>
      <c r="Z40" s="47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144"/>
      <c r="AV40" s="58"/>
      <c r="AW40" s="64">
        <f>SUM(Z40:AV40)</f>
        <v>0</v>
      </c>
      <c r="AX40" s="121" t="s">
        <v>91</v>
      </c>
      <c r="AY40" s="122" t="s">
        <v>91</v>
      </c>
      <c r="AZ40" s="122" t="s">
        <v>91</v>
      </c>
      <c r="BA40" s="122" t="s">
        <v>91</v>
      </c>
      <c r="BB40" s="122" t="s">
        <v>91</v>
      </c>
      <c r="BC40" s="122" t="s">
        <v>91</v>
      </c>
      <c r="BD40" s="122" t="s">
        <v>91</v>
      </c>
      <c r="BE40" s="122" t="s">
        <v>91</v>
      </c>
      <c r="BF40" s="122" t="s">
        <v>91</v>
      </c>
      <c r="BG40" s="45">
        <f aca="true" t="shared" si="23" ref="BG40:BG47">SUM(V40+AW40)</f>
        <v>54</v>
      </c>
    </row>
    <row r="41" spans="1:59" ht="15">
      <c r="A41" s="598"/>
      <c r="B41" s="612"/>
      <c r="C41" s="614"/>
      <c r="D41" s="34" t="s">
        <v>45</v>
      </c>
      <c r="E41" s="36">
        <v>2</v>
      </c>
      <c r="F41" s="22">
        <v>1</v>
      </c>
      <c r="G41" s="22">
        <v>2</v>
      </c>
      <c r="H41" s="22">
        <v>1</v>
      </c>
      <c r="I41" s="22">
        <v>2</v>
      </c>
      <c r="J41" s="22">
        <v>1</v>
      </c>
      <c r="K41" s="22">
        <v>2</v>
      </c>
      <c r="L41" s="22">
        <v>1</v>
      </c>
      <c r="M41" s="22">
        <v>2</v>
      </c>
      <c r="N41" s="22">
        <v>1</v>
      </c>
      <c r="O41" s="22">
        <v>2</v>
      </c>
      <c r="P41" s="22">
        <v>2</v>
      </c>
      <c r="Q41" s="22">
        <v>2</v>
      </c>
      <c r="R41" s="22">
        <v>2</v>
      </c>
      <c r="S41" s="22">
        <v>3</v>
      </c>
      <c r="T41" s="22">
        <v>3</v>
      </c>
      <c r="U41" s="63"/>
      <c r="V41" s="65">
        <f t="shared" si="22"/>
        <v>29</v>
      </c>
      <c r="W41" s="74" t="s">
        <v>91</v>
      </c>
      <c r="X41" s="75" t="s">
        <v>91</v>
      </c>
      <c r="Y41" s="66"/>
      <c r="Z41" s="1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145"/>
      <c r="AV41" s="67"/>
      <c r="AW41" s="68">
        <f>SUM(Z41:AV41)</f>
        <v>0</v>
      </c>
      <c r="AX41" s="121" t="s">
        <v>91</v>
      </c>
      <c r="AY41" s="122" t="s">
        <v>91</v>
      </c>
      <c r="AZ41" s="122" t="s">
        <v>91</v>
      </c>
      <c r="BA41" s="122" t="s">
        <v>91</v>
      </c>
      <c r="BB41" s="122" t="s">
        <v>91</v>
      </c>
      <c r="BC41" s="122" t="s">
        <v>91</v>
      </c>
      <c r="BD41" s="122" t="s">
        <v>91</v>
      </c>
      <c r="BE41" s="122" t="s">
        <v>91</v>
      </c>
      <c r="BF41" s="122" t="s">
        <v>91</v>
      </c>
      <c r="BG41" s="15">
        <f t="shared" si="23"/>
        <v>29</v>
      </c>
    </row>
    <row r="42" spans="1:59" ht="15">
      <c r="A42" s="598"/>
      <c r="B42" s="570" t="s">
        <v>28</v>
      </c>
      <c r="C42" s="631" t="s">
        <v>29</v>
      </c>
      <c r="D42" s="48" t="s">
        <v>44</v>
      </c>
      <c r="E42" s="41">
        <v>2</v>
      </c>
      <c r="F42" s="42">
        <v>4</v>
      </c>
      <c r="G42" s="42">
        <v>2</v>
      </c>
      <c r="H42" s="42">
        <v>4</v>
      </c>
      <c r="I42" s="42">
        <v>2</v>
      </c>
      <c r="J42" s="42">
        <v>4</v>
      </c>
      <c r="K42" s="42">
        <v>2</v>
      </c>
      <c r="L42" s="42">
        <v>4</v>
      </c>
      <c r="M42" s="42">
        <v>2</v>
      </c>
      <c r="N42" s="42">
        <v>4</v>
      </c>
      <c r="O42" s="42">
        <v>4</v>
      </c>
      <c r="P42" s="42">
        <v>4</v>
      </c>
      <c r="Q42" s="42">
        <v>4</v>
      </c>
      <c r="R42" s="42">
        <v>4</v>
      </c>
      <c r="S42" s="42">
        <v>4</v>
      </c>
      <c r="T42" s="42">
        <v>6</v>
      </c>
      <c r="U42" s="123">
        <v>4</v>
      </c>
      <c r="V42" s="64">
        <f t="shared" si="22"/>
        <v>60</v>
      </c>
      <c r="W42" s="74" t="s">
        <v>91</v>
      </c>
      <c r="X42" s="75" t="s">
        <v>91</v>
      </c>
      <c r="Y42" s="44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145"/>
      <c r="AV42" s="59"/>
      <c r="AW42" s="68">
        <f>SUM(Z42:AV42)</f>
        <v>0</v>
      </c>
      <c r="AX42" s="121" t="s">
        <v>91</v>
      </c>
      <c r="AY42" s="122" t="s">
        <v>91</v>
      </c>
      <c r="AZ42" s="122" t="s">
        <v>91</v>
      </c>
      <c r="BA42" s="122" t="s">
        <v>91</v>
      </c>
      <c r="BB42" s="122" t="s">
        <v>91</v>
      </c>
      <c r="BC42" s="122" t="s">
        <v>91</v>
      </c>
      <c r="BD42" s="122" t="s">
        <v>91</v>
      </c>
      <c r="BE42" s="122" t="s">
        <v>91</v>
      </c>
      <c r="BF42" s="122" t="s">
        <v>91</v>
      </c>
      <c r="BG42" s="45">
        <f t="shared" si="23"/>
        <v>60</v>
      </c>
    </row>
    <row r="43" spans="1:59" ht="15">
      <c r="A43" s="598"/>
      <c r="B43" s="593"/>
      <c r="C43" s="614"/>
      <c r="D43" s="34" t="s">
        <v>45</v>
      </c>
      <c r="E43" s="36">
        <v>1</v>
      </c>
      <c r="F43" s="22">
        <v>2</v>
      </c>
      <c r="G43" s="22">
        <v>1</v>
      </c>
      <c r="H43" s="22">
        <v>2</v>
      </c>
      <c r="I43" s="22">
        <v>1</v>
      </c>
      <c r="J43" s="22">
        <v>2</v>
      </c>
      <c r="K43" s="22">
        <v>1</v>
      </c>
      <c r="L43" s="22">
        <v>2</v>
      </c>
      <c r="M43" s="22">
        <v>1</v>
      </c>
      <c r="N43" s="22">
        <v>2</v>
      </c>
      <c r="O43" s="22">
        <v>2</v>
      </c>
      <c r="P43" s="22">
        <v>2</v>
      </c>
      <c r="Q43" s="22">
        <v>2</v>
      </c>
      <c r="R43" s="22">
        <v>2</v>
      </c>
      <c r="S43" s="22">
        <v>2</v>
      </c>
      <c r="T43" s="22">
        <v>4</v>
      </c>
      <c r="U43" s="63">
        <v>2</v>
      </c>
      <c r="V43" s="65">
        <f t="shared" si="22"/>
        <v>31</v>
      </c>
      <c r="W43" s="74" t="s">
        <v>91</v>
      </c>
      <c r="X43" s="75" t="s">
        <v>91</v>
      </c>
      <c r="Y43" s="66"/>
      <c r="Z43" s="1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145"/>
      <c r="AV43" s="67"/>
      <c r="AW43" s="68">
        <f>SUM(Z43:AV43)</f>
        <v>0</v>
      </c>
      <c r="AX43" s="121" t="s">
        <v>91</v>
      </c>
      <c r="AY43" s="122" t="s">
        <v>91</v>
      </c>
      <c r="AZ43" s="122" t="s">
        <v>91</v>
      </c>
      <c r="BA43" s="122" t="s">
        <v>91</v>
      </c>
      <c r="BB43" s="122" t="s">
        <v>91</v>
      </c>
      <c r="BC43" s="122" t="s">
        <v>91</v>
      </c>
      <c r="BD43" s="122" t="s">
        <v>91</v>
      </c>
      <c r="BE43" s="122" t="s">
        <v>91</v>
      </c>
      <c r="BF43" s="122" t="s">
        <v>91</v>
      </c>
      <c r="BG43" s="15">
        <f t="shared" si="23"/>
        <v>31</v>
      </c>
    </row>
    <row r="44" spans="1:59" ht="15">
      <c r="A44" s="598"/>
      <c r="B44" s="570" t="s">
        <v>30</v>
      </c>
      <c r="C44" s="631" t="s">
        <v>31</v>
      </c>
      <c r="D44" s="48" t="s">
        <v>44</v>
      </c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61"/>
      <c r="V44" s="64">
        <f t="shared" si="22"/>
        <v>0</v>
      </c>
      <c r="W44" s="74" t="s">
        <v>91</v>
      </c>
      <c r="X44" s="75" t="s">
        <v>91</v>
      </c>
      <c r="Y44" s="44">
        <v>2</v>
      </c>
      <c r="Z44" s="42">
        <v>4</v>
      </c>
      <c r="AA44" s="44">
        <v>2</v>
      </c>
      <c r="AB44" s="44">
        <v>4</v>
      </c>
      <c r="AC44" s="44">
        <v>2</v>
      </c>
      <c r="AD44" s="44">
        <v>4</v>
      </c>
      <c r="AE44" s="44">
        <v>2</v>
      </c>
      <c r="AF44" s="44">
        <v>4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44">
        <v>2</v>
      </c>
      <c r="AS44" s="44">
        <v>2</v>
      </c>
      <c r="AT44" s="183"/>
      <c r="AU44" s="145"/>
      <c r="AV44" s="67"/>
      <c r="AW44" s="68">
        <f aca="true" t="shared" si="24" ref="AW44:AW50">SUM(Y44:AV44)</f>
        <v>50</v>
      </c>
      <c r="AX44" s="121" t="s">
        <v>91</v>
      </c>
      <c r="AY44" s="122" t="s">
        <v>91</v>
      </c>
      <c r="AZ44" s="122" t="s">
        <v>91</v>
      </c>
      <c r="BA44" s="122" t="s">
        <v>91</v>
      </c>
      <c r="BB44" s="122" t="s">
        <v>91</v>
      </c>
      <c r="BC44" s="122" t="s">
        <v>91</v>
      </c>
      <c r="BD44" s="122" t="s">
        <v>91</v>
      </c>
      <c r="BE44" s="122" t="s">
        <v>91</v>
      </c>
      <c r="BF44" s="122" t="s">
        <v>91</v>
      </c>
      <c r="BG44" s="45">
        <f t="shared" si="23"/>
        <v>50</v>
      </c>
    </row>
    <row r="45" spans="1:59" ht="15">
      <c r="A45" s="598"/>
      <c r="B45" s="593"/>
      <c r="C45" s="614"/>
      <c r="D45" s="34" t="s">
        <v>45</v>
      </c>
      <c r="E45" s="3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63"/>
      <c r="V45" s="65">
        <f t="shared" si="22"/>
        <v>0</v>
      </c>
      <c r="W45" s="74" t="s">
        <v>91</v>
      </c>
      <c r="X45" s="75" t="s">
        <v>91</v>
      </c>
      <c r="Y45" s="87">
        <v>1</v>
      </c>
      <c r="Z45" s="88">
        <v>2</v>
      </c>
      <c r="AA45" s="79">
        <v>1</v>
      </c>
      <c r="AB45" s="79">
        <v>2</v>
      </c>
      <c r="AC45" s="79">
        <v>1</v>
      </c>
      <c r="AD45" s="79">
        <v>2</v>
      </c>
      <c r="AE45" s="79">
        <v>1</v>
      </c>
      <c r="AF45" s="79">
        <v>2</v>
      </c>
      <c r="AG45" s="79">
        <v>1</v>
      </c>
      <c r="AH45" s="79">
        <v>1</v>
      </c>
      <c r="AI45" s="79">
        <v>1</v>
      </c>
      <c r="AJ45" s="79">
        <v>1</v>
      </c>
      <c r="AK45" s="79">
        <v>1</v>
      </c>
      <c r="AL45" s="79">
        <v>1</v>
      </c>
      <c r="AM45" s="79">
        <v>1</v>
      </c>
      <c r="AN45" s="79">
        <v>1</v>
      </c>
      <c r="AO45" s="79">
        <v>1</v>
      </c>
      <c r="AP45" s="79">
        <v>1</v>
      </c>
      <c r="AQ45" s="79">
        <v>1</v>
      </c>
      <c r="AR45" s="79">
        <v>1</v>
      </c>
      <c r="AS45" s="79">
        <v>2</v>
      </c>
      <c r="AT45" s="79"/>
      <c r="AU45" s="145"/>
      <c r="AV45" s="67"/>
      <c r="AW45" s="68">
        <f t="shared" si="24"/>
        <v>26</v>
      </c>
      <c r="AX45" s="121" t="s">
        <v>91</v>
      </c>
      <c r="AY45" s="122" t="s">
        <v>91</v>
      </c>
      <c r="AZ45" s="122" t="s">
        <v>91</v>
      </c>
      <c r="BA45" s="122" t="s">
        <v>91</v>
      </c>
      <c r="BB45" s="122" t="s">
        <v>91</v>
      </c>
      <c r="BC45" s="122" t="s">
        <v>91</v>
      </c>
      <c r="BD45" s="122" t="s">
        <v>91</v>
      </c>
      <c r="BE45" s="122" t="s">
        <v>91</v>
      </c>
      <c r="BF45" s="122" t="s">
        <v>91</v>
      </c>
      <c r="BG45" s="15">
        <v>26</v>
      </c>
    </row>
    <row r="46" spans="1:59" ht="15">
      <c r="A46" s="598"/>
      <c r="B46" s="602" t="s">
        <v>32</v>
      </c>
      <c r="C46" s="641" t="s">
        <v>33</v>
      </c>
      <c r="D46" s="48" t="s">
        <v>44</v>
      </c>
      <c r="E46" s="41">
        <v>4</v>
      </c>
      <c r="F46" s="42">
        <v>4</v>
      </c>
      <c r="G46" s="42">
        <v>4</v>
      </c>
      <c r="H46" s="42">
        <v>4</v>
      </c>
      <c r="I46" s="42">
        <v>4</v>
      </c>
      <c r="J46" s="42">
        <v>4</v>
      </c>
      <c r="K46" s="42">
        <v>4</v>
      </c>
      <c r="L46" s="42">
        <v>4</v>
      </c>
      <c r="M46" s="42">
        <v>4</v>
      </c>
      <c r="N46" s="42">
        <v>4</v>
      </c>
      <c r="O46" s="42">
        <v>2</v>
      </c>
      <c r="P46" s="42">
        <v>2</v>
      </c>
      <c r="Q46" s="42">
        <v>2</v>
      </c>
      <c r="R46" s="42">
        <v>4</v>
      </c>
      <c r="S46" s="42">
        <v>4</v>
      </c>
      <c r="T46" s="42"/>
      <c r="U46" s="61"/>
      <c r="V46" s="64">
        <f t="shared" si="22"/>
        <v>54</v>
      </c>
      <c r="W46" s="74" t="s">
        <v>91</v>
      </c>
      <c r="X46" s="75" t="s">
        <v>91</v>
      </c>
      <c r="Y46" s="44">
        <v>2</v>
      </c>
      <c r="Z46" s="42">
        <v>2</v>
      </c>
      <c r="AA46" s="44">
        <v>2</v>
      </c>
      <c r="AB46" s="44">
        <v>2</v>
      </c>
      <c r="AC46" s="44">
        <v>2</v>
      </c>
      <c r="AD46" s="44">
        <v>2</v>
      </c>
      <c r="AE46" s="44">
        <v>2</v>
      </c>
      <c r="AF46" s="44">
        <v>2</v>
      </c>
      <c r="AG46" s="44">
        <v>2</v>
      </c>
      <c r="AH46" s="44">
        <v>2</v>
      </c>
      <c r="AI46" s="44">
        <v>2</v>
      </c>
      <c r="AJ46" s="44">
        <v>2</v>
      </c>
      <c r="AK46" s="44">
        <v>2</v>
      </c>
      <c r="AL46" s="44">
        <v>2</v>
      </c>
      <c r="AM46" s="44">
        <v>2</v>
      </c>
      <c r="AN46" s="44">
        <v>2</v>
      </c>
      <c r="AO46" s="44">
        <v>2</v>
      </c>
      <c r="AP46" s="44">
        <v>2</v>
      </c>
      <c r="AQ46" s="44">
        <v>2</v>
      </c>
      <c r="AR46" s="44">
        <v>2</v>
      </c>
      <c r="AS46" s="44">
        <v>2</v>
      </c>
      <c r="AT46" s="44">
        <v>2</v>
      </c>
      <c r="AU46" s="145">
        <v>2</v>
      </c>
      <c r="AV46" s="59">
        <v>2</v>
      </c>
      <c r="AW46" s="69">
        <f t="shared" si="24"/>
        <v>48</v>
      </c>
      <c r="AX46" s="121" t="s">
        <v>91</v>
      </c>
      <c r="AY46" s="122" t="s">
        <v>91</v>
      </c>
      <c r="AZ46" s="122" t="s">
        <v>91</v>
      </c>
      <c r="BA46" s="122" t="s">
        <v>91</v>
      </c>
      <c r="BB46" s="122" t="s">
        <v>91</v>
      </c>
      <c r="BC46" s="122" t="s">
        <v>91</v>
      </c>
      <c r="BD46" s="122" t="s">
        <v>91</v>
      </c>
      <c r="BE46" s="122" t="s">
        <v>91</v>
      </c>
      <c r="BF46" s="122" t="s">
        <v>91</v>
      </c>
      <c r="BG46" s="45">
        <f t="shared" si="23"/>
        <v>102</v>
      </c>
    </row>
    <row r="47" spans="1:59" ht="15">
      <c r="A47" s="598"/>
      <c r="B47" s="612"/>
      <c r="C47" s="642"/>
      <c r="D47" s="34" t="s">
        <v>45</v>
      </c>
      <c r="E47" s="36">
        <v>3</v>
      </c>
      <c r="F47" s="22">
        <v>3</v>
      </c>
      <c r="G47" s="22">
        <v>3</v>
      </c>
      <c r="H47" s="22">
        <v>3</v>
      </c>
      <c r="I47" s="22">
        <v>3</v>
      </c>
      <c r="J47" s="22">
        <v>3</v>
      </c>
      <c r="K47" s="22">
        <v>3</v>
      </c>
      <c r="L47" s="22">
        <v>3</v>
      </c>
      <c r="M47" s="22">
        <v>3</v>
      </c>
      <c r="N47" s="22">
        <v>3</v>
      </c>
      <c r="O47" s="22">
        <v>1</v>
      </c>
      <c r="P47" s="22">
        <v>1</v>
      </c>
      <c r="Q47" s="22">
        <v>1</v>
      </c>
      <c r="R47" s="22">
        <v>2</v>
      </c>
      <c r="S47" s="22">
        <v>2</v>
      </c>
      <c r="T47" s="22"/>
      <c r="U47" s="63"/>
      <c r="V47" s="174">
        <f t="shared" si="22"/>
        <v>37</v>
      </c>
      <c r="W47" s="74" t="s">
        <v>91</v>
      </c>
      <c r="X47" s="75" t="s">
        <v>91</v>
      </c>
      <c r="Y47" s="66">
        <v>1</v>
      </c>
      <c r="Z47" s="17">
        <v>1</v>
      </c>
      <c r="AA47" s="37">
        <v>0</v>
      </c>
      <c r="AB47" s="37">
        <v>1</v>
      </c>
      <c r="AC47" s="37">
        <v>1</v>
      </c>
      <c r="AD47" s="37">
        <v>0</v>
      </c>
      <c r="AE47" s="37">
        <v>1</v>
      </c>
      <c r="AF47" s="37">
        <v>1</v>
      </c>
      <c r="AG47" s="37">
        <v>0</v>
      </c>
      <c r="AH47" s="37">
        <v>1</v>
      </c>
      <c r="AI47" s="37">
        <v>1</v>
      </c>
      <c r="AJ47" s="37">
        <v>0</v>
      </c>
      <c r="AK47" s="37">
        <v>1</v>
      </c>
      <c r="AL47" s="37">
        <v>1</v>
      </c>
      <c r="AM47" s="37">
        <v>0</v>
      </c>
      <c r="AN47" s="37">
        <v>1</v>
      </c>
      <c r="AO47" s="37">
        <v>1</v>
      </c>
      <c r="AP47" s="37">
        <v>0</v>
      </c>
      <c r="AQ47" s="37">
        <v>1</v>
      </c>
      <c r="AR47" s="37">
        <v>1</v>
      </c>
      <c r="AS47" s="37">
        <v>1</v>
      </c>
      <c r="AT47" s="37">
        <v>1</v>
      </c>
      <c r="AU47" s="145">
        <v>1</v>
      </c>
      <c r="AV47" s="67"/>
      <c r="AW47" s="68">
        <f t="shared" si="24"/>
        <v>17</v>
      </c>
      <c r="AX47" s="121" t="s">
        <v>91</v>
      </c>
      <c r="AY47" s="122" t="s">
        <v>91</v>
      </c>
      <c r="AZ47" s="122" t="s">
        <v>91</v>
      </c>
      <c r="BA47" s="122" t="s">
        <v>91</v>
      </c>
      <c r="BB47" s="122" t="s">
        <v>91</v>
      </c>
      <c r="BC47" s="122" t="s">
        <v>91</v>
      </c>
      <c r="BD47" s="122" t="s">
        <v>91</v>
      </c>
      <c r="BE47" s="122" t="s">
        <v>91</v>
      </c>
      <c r="BF47" s="122" t="s">
        <v>91</v>
      </c>
      <c r="BG47" s="15">
        <f t="shared" si="23"/>
        <v>54</v>
      </c>
    </row>
    <row r="48" spans="1:59" ht="15">
      <c r="A48" s="598"/>
      <c r="B48" s="602" t="s">
        <v>34</v>
      </c>
      <c r="C48" s="631" t="s">
        <v>35</v>
      </c>
      <c r="D48" s="48" t="s">
        <v>44</v>
      </c>
      <c r="E48" s="41">
        <v>4</v>
      </c>
      <c r="F48" s="42">
        <v>4</v>
      </c>
      <c r="G48" s="42">
        <v>2</v>
      </c>
      <c r="H48" s="42">
        <v>4</v>
      </c>
      <c r="I48" s="42">
        <v>2</v>
      </c>
      <c r="J48" s="42">
        <v>4</v>
      </c>
      <c r="K48" s="42">
        <v>2</v>
      </c>
      <c r="L48" s="42">
        <v>4</v>
      </c>
      <c r="M48" s="42">
        <v>2</v>
      </c>
      <c r="N48" s="42">
        <v>4</v>
      </c>
      <c r="O48" s="42">
        <v>2</v>
      </c>
      <c r="P48" s="42">
        <v>2</v>
      </c>
      <c r="Q48" s="42">
        <v>4</v>
      </c>
      <c r="R48" s="42">
        <v>2</v>
      </c>
      <c r="S48" s="42">
        <v>2</v>
      </c>
      <c r="T48" s="42">
        <v>4</v>
      </c>
      <c r="U48" s="61">
        <v>2</v>
      </c>
      <c r="V48" s="64">
        <f t="shared" si="22"/>
        <v>50</v>
      </c>
      <c r="W48" s="74" t="s">
        <v>91</v>
      </c>
      <c r="X48" s="75" t="s">
        <v>91</v>
      </c>
      <c r="Y48" s="44">
        <v>4</v>
      </c>
      <c r="Z48" s="42">
        <v>4</v>
      </c>
      <c r="AA48" s="44">
        <v>4</v>
      </c>
      <c r="AB48" s="44">
        <v>4</v>
      </c>
      <c r="AC48" s="44">
        <v>4</v>
      </c>
      <c r="AD48" s="44">
        <v>4</v>
      </c>
      <c r="AE48" s="44">
        <v>4</v>
      </c>
      <c r="AF48" s="44">
        <v>4</v>
      </c>
      <c r="AG48" s="44">
        <v>4</v>
      </c>
      <c r="AH48" s="44">
        <v>4</v>
      </c>
      <c r="AI48" s="44">
        <v>4</v>
      </c>
      <c r="AJ48" s="44">
        <v>4</v>
      </c>
      <c r="AK48" s="44">
        <v>4</v>
      </c>
      <c r="AL48" s="44">
        <v>4</v>
      </c>
      <c r="AM48" s="44">
        <v>4</v>
      </c>
      <c r="AN48" s="44">
        <v>4</v>
      </c>
      <c r="AO48" s="44"/>
      <c r="AP48" s="44">
        <v>4</v>
      </c>
      <c r="AQ48" s="44">
        <v>4</v>
      </c>
      <c r="AR48" s="44">
        <v>4</v>
      </c>
      <c r="AS48" s="44">
        <v>6</v>
      </c>
      <c r="AT48" s="44">
        <v>6</v>
      </c>
      <c r="AU48" s="145">
        <v>4</v>
      </c>
      <c r="AV48" s="124"/>
      <c r="AW48" s="69">
        <f t="shared" si="24"/>
        <v>92</v>
      </c>
      <c r="AX48" s="121" t="s">
        <v>91</v>
      </c>
      <c r="AY48" s="122" t="s">
        <v>91</v>
      </c>
      <c r="AZ48" s="122" t="s">
        <v>91</v>
      </c>
      <c r="BA48" s="122" t="s">
        <v>91</v>
      </c>
      <c r="BB48" s="122" t="s">
        <v>91</v>
      </c>
      <c r="BC48" s="122" t="s">
        <v>91</v>
      </c>
      <c r="BD48" s="122" t="s">
        <v>91</v>
      </c>
      <c r="BE48" s="122" t="s">
        <v>91</v>
      </c>
      <c r="BF48" s="122" t="s">
        <v>91</v>
      </c>
      <c r="BG48" s="45">
        <f>V48+AW48</f>
        <v>142</v>
      </c>
    </row>
    <row r="49" spans="1:59" ht="15">
      <c r="A49" s="598"/>
      <c r="B49" s="612"/>
      <c r="C49" s="614"/>
      <c r="D49" s="34" t="s">
        <v>45</v>
      </c>
      <c r="E49" s="36">
        <v>4</v>
      </c>
      <c r="F49" s="22">
        <v>2</v>
      </c>
      <c r="G49" s="22">
        <v>1</v>
      </c>
      <c r="H49" s="22">
        <v>2</v>
      </c>
      <c r="I49" s="22">
        <v>1</v>
      </c>
      <c r="J49" s="22">
        <v>2</v>
      </c>
      <c r="K49" s="22">
        <v>3</v>
      </c>
      <c r="L49" s="22">
        <v>2</v>
      </c>
      <c r="M49" s="22">
        <v>1</v>
      </c>
      <c r="N49" s="22">
        <v>3</v>
      </c>
      <c r="O49" s="22">
        <v>1</v>
      </c>
      <c r="P49" s="22">
        <v>1</v>
      </c>
      <c r="Q49" s="22">
        <v>4</v>
      </c>
      <c r="R49" s="22">
        <v>2</v>
      </c>
      <c r="S49" s="22">
        <v>1</v>
      </c>
      <c r="T49" s="22">
        <v>2</v>
      </c>
      <c r="U49" s="63">
        <v>2</v>
      </c>
      <c r="V49" s="174">
        <f t="shared" si="22"/>
        <v>34</v>
      </c>
      <c r="W49" s="74" t="s">
        <v>91</v>
      </c>
      <c r="X49" s="75" t="s">
        <v>91</v>
      </c>
      <c r="Y49" s="66">
        <v>2</v>
      </c>
      <c r="Z49" s="17">
        <v>2</v>
      </c>
      <c r="AA49" s="37">
        <v>2</v>
      </c>
      <c r="AB49" s="37">
        <v>2</v>
      </c>
      <c r="AC49" s="37">
        <v>2</v>
      </c>
      <c r="AD49" s="37">
        <v>2</v>
      </c>
      <c r="AE49" s="37">
        <v>2</v>
      </c>
      <c r="AF49" s="37">
        <v>2</v>
      </c>
      <c r="AG49" s="37">
        <v>2</v>
      </c>
      <c r="AH49" s="37">
        <v>2</v>
      </c>
      <c r="AI49" s="37">
        <v>2</v>
      </c>
      <c r="AJ49" s="37">
        <v>2</v>
      </c>
      <c r="AK49" s="37">
        <v>2</v>
      </c>
      <c r="AL49" s="37">
        <v>2</v>
      </c>
      <c r="AM49" s="37">
        <v>2</v>
      </c>
      <c r="AN49" s="37">
        <v>2</v>
      </c>
      <c r="AO49" s="37"/>
      <c r="AP49" s="37">
        <v>2</v>
      </c>
      <c r="AQ49" s="37">
        <v>2</v>
      </c>
      <c r="AR49" s="37"/>
      <c r="AS49" s="37"/>
      <c r="AT49" s="37"/>
      <c r="AU49" s="145">
        <v>2</v>
      </c>
      <c r="AV49" s="67"/>
      <c r="AW49" s="176">
        <f t="shared" si="24"/>
        <v>38</v>
      </c>
      <c r="AX49" s="121" t="s">
        <v>91</v>
      </c>
      <c r="AY49" s="122" t="s">
        <v>91</v>
      </c>
      <c r="AZ49" s="122" t="s">
        <v>91</v>
      </c>
      <c r="BA49" s="122" t="s">
        <v>91</v>
      </c>
      <c r="BB49" s="122" t="s">
        <v>91</v>
      </c>
      <c r="BC49" s="122" t="s">
        <v>91</v>
      </c>
      <c r="BD49" s="122" t="s">
        <v>91</v>
      </c>
      <c r="BE49" s="122" t="s">
        <v>91</v>
      </c>
      <c r="BF49" s="122" t="s">
        <v>91</v>
      </c>
      <c r="BG49" s="15"/>
    </row>
    <row r="50" spans="1:59" ht="15">
      <c r="A50" s="598"/>
      <c r="B50" s="24" t="s">
        <v>36</v>
      </c>
      <c r="C50" s="178" t="s">
        <v>92</v>
      </c>
      <c r="D50" s="48" t="s">
        <v>44</v>
      </c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83</v>
      </c>
      <c r="S50" s="42"/>
      <c r="T50" s="42"/>
      <c r="U50" s="61"/>
      <c r="V50" s="64"/>
      <c r="W50" s="74" t="s">
        <v>91</v>
      </c>
      <c r="X50" s="75" t="s">
        <v>91</v>
      </c>
      <c r="Y50" s="44"/>
      <c r="Z50" s="42"/>
      <c r="AA50" s="44"/>
      <c r="AB50" s="44"/>
      <c r="AC50" s="44"/>
      <c r="AD50" s="44"/>
      <c r="AE50" s="44">
        <v>2</v>
      </c>
      <c r="AF50" s="44">
        <v>2</v>
      </c>
      <c r="AG50" s="44">
        <v>2</v>
      </c>
      <c r="AH50" s="44">
        <v>2</v>
      </c>
      <c r="AI50" s="44">
        <v>2</v>
      </c>
      <c r="AJ50" s="44">
        <v>2</v>
      </c>
      <c r="AK50" s="44">
        <v>2</v>
      </c>
      <c r="AL50" s="44">
        <v>2</v>
      </c>
      <c r="AM50" s="44">
        <v>2</v>
      </c>
      <c r="AN50" s="44">
        <v>2</v>
      </c>
      <c r="AO50" s="44">
        <v>2</v>
      </c>
      <c r="AP50" s="44">
        <v>2</v>
      </c>
      <c r="AQ50" s="44">
        <v>2</v>
      </c>
      <c r="AR50" s="44">
        <v>2</v>
      </c>
      <c r="AS50" s="44">
        <v>2</v>
      </c>
      <c r="AT50" s="44"/>
      <c r="AU50" s="145"/>
      <c r="AV50" s="59">
        <v>2</v>
      </c>
      <c r="AW50" s="69">
        <f t="shared" si="24"/>
        <v>32</v>
      </c>
      <c r="AX50" s="121" t="s">
        <v>91</v>
      </c>
      <c r="AY50" s="122" t="s">
        <v>91</v>
      </c>
      <c r="AZ50" s="122" t="s">
        <v>91</v>
      </c>
      <c r="BA50" s="122" t="s">
        <v>91</v>
      </c>
      <c r="BB50" s="122" t="s">
        <v>91</v>
      </c>
      <c r="BC50" s="122" t="s">
        <v>91</v>
      </c>
      <c r="BD50" s="122" t="s">
        <v>91</v>
      </c>
      <c r="BE50" s="122" t="s">
        <v>91</v>
      </c>
      <c r="BF50" s="122" t="s">
        <v>91</v>
      </c>
      <c r="BG50" s="45">
        <f>AW50</f>
        <v>32</v>
      </c>
    </row>
    <row r="51" spans="1:59" ht="15">
      <c r="A51" s="598"/>
      <c r="B51" s="24"/>
      <c r="C51" s="28"/>
      <c r="D51" s="34" t="s">
        <v>45</v>
      </c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0"/>
      <c r="V51" s="65"/>
      <c r="W51" s="74" t="s">
        <v>91</v>
      </c>
      <c r="X51" s="75" t="s">
        <v>91</v>
      </c>
      <c r="Y51" s="66"/>
      <c r="Z51" s="17"/>
      <c r="AA51" s="37"/>
      <c r="AB51" s="37"/>
      <c r="AC51" s="37"/>
      <c r="AD51" s="37"/>
      <c r="AE51" s="37">
        <v>1</v>
      </c>
      <c r="AF51" s="37">
        <v>1</v>
      </c>
      <c r="AG51" s="37">
        <v>1</v>
      </c>
      <c r="AH51" s="37">
        <v>1</v>
      </c>
      <c r="AI51" s="37">
        <v>1</v>
      </c>
      <c r="AJ51" s="37">
        <v>1</v>
      </c>
      <c r="AK51" s="37">
        <v>1</v>
      </c>
      <c r="AL51" s="37">
        <v>1</v>
      </c>
      <c r="AM51" s="37">
        <v>1</v>
      </c>
      <c r="AN51" s="37">
        <v>1</v>
      </c>
      <c r="AO51" s="37">
        <v>1</v>
      </c>
      <c r="AP51" s="37">
        <v>1</v>
      </c>
      <c r="AQ51" s="37">
        <v>1</v>
      </c>
      <c r="AR51" s="37">
        <v>1</v>
      </c>
      <c r="AS51" s="37">
        <v>1</v>
      </c>
      <c r="AT51" s="37"/>
      <c r="AU51" s="145"/>
      <c r="AV51" s="67">
        <v>2</v>
      </c>
      <c r="AW51" s="68">
        <f>SUM(AE51:AV51)</f>
        <v>17</v>
      </c>
      <c r="AX51" s="121" t="s">
        <v>91</v>
      </c>
      <c r="AY51" s="122" t="s">
        <v>91</v>
      </c>
      <c r="AZ51" s="122" t="s">
        <v>91</v>
      </c>
      <c r="BA51" s="122" t="s">
        <v>91</v>
      </c>
      <c r="BB51" s="122" t="s">
        <v>91</v>
      </c>
      <c r="BC51" s="122" t="s">
        <v>91</v>
      </c>
      <c r="BD51" s="122" t="s">
        <v>91</v>
      </c>
      <c r="BE51" s="122" t="s">
        <v>91</v>
      </c>
      <c r="BF51" s="122" t="s">
        <v>91</v>
      </c>
      <c r="BG51" s="15"/>
    </row>
    <row r="52" spans="1:59" ht="15">
      <c r="A52" s="598"/>
      <c r="B52" s="602" t="s">
        <v>37</v>
      </c>
      <c r="C52" s="631" t="s">
        <v>75</v>
      </c>
      <c r="D52" s="48" t="s">
        <v>44</v>
      </c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61"/>
      <c r="V52" s="64"/>
      <c r="W52" s="74" t="s">
        <v>91</v>
      </c>
      <c r="X52" s="75" t="s">
        <v>91</v>
      </c>
      <c r="Y52" s="44">
        <v>2</v>
      </c>
      <c r="Z52" s="42">
        <v>2</v>
      </c>
      <c r="AA52" s="44">
        <v>2</v>
      </c>
      <c r="AB52" s="44">
        <v>2</v>
      </c>
      <c r="AC52" s="44">
        <v>2</v>
      </c>
      <c r="AD52" s="44">
        <v>2</v>
      </c>
      <c r="AE52" s="44">
        <v>2</v>
      </c>
      <c r="AF52" s="44">
        <v>2</v>
      </c>
      <c r="AG52" s="44">
        <v>2</v>
      </c>
      <c r="AH52" s="44">
        <v>2</v>
      </c>
      <c r="AI52" s="44">
        <v>2</v>
      </c>
      <c r="AJ52" s="44">
        <v>2</v>
      </c>
      <c r="AK52" s="44">
        <v>2</v>
      </c>
      <c r="AL52" s="44">
        <v>2</v>
      </c>
      <c r="AM52" s="44">
        <v>2</v>
      </c>
      <c r="AN52" s="44">
        <v>2</v>
      </c>
      <c r="AO52" s="44"/>
      <c r="AP52" s="44">
        <v>2</v>
      </c>
      <c r="AQ52" s="44">
        <v>2</v>
      </c>
      <c r="AR52" s="44">
        <v>4</v>
      </c>
      <c r="AS52" s="44">
        <v>2</v>
      </c>
      <c r="AT52" s="44"/>
      <c r="AU52" s="145">
        <v>4</v>
      </c>
      <c r="AV52" s="59">
        <v>2</v>
      </c>
      <c r="AW52" s="69">
        <f>SUM(Y52:AV52)</f>
        <v>48</v>
      </c>
      <c r="AX52" s="121" t="s">
        <v>91</v>
      </c>
      <c r="AY52" s="122" t="s">
        <v>91</v>
      </c>
      <c r="AZ52" s="122" t="s">
        <v>91</v>
      </c>
      <c r="BA52" s="122" t="s">
        <v>91</v>
      </c>
      <c r="BB52" s="122" t="s">
        <v>91</v>
      </c>
      <c r="BC52" s="122" t="s">
        <v>91</v>
      </c>
      <c r="BD52" s="122" t="s">
        <v>91</v>
      </c>
      <c r="BE52" s="122" t="s">
        <v>91</v>
      </c>
      <c r="BF52" s="122" t="s">
        <v>91</v>
      </c>
      <c r="BG52" s="45">
        <f>SUM(V52+AW52)</f>
        <v>48</v>
      </c>
    </row>
    <row r="53" spans="1:59" ht="15">
      <c r="A53" s="598"/>
      <c r="B53" s="612"/>
      <c r="C53" s="614"/>
      <c r="D53" s="34" t="s">
        <v>45</v>
      </c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60"/>
      <c r="V53" s="65"/>
      <c r="W53" s="74" t="s">
        <v>91</v>
      </c>
      <c r="X53" s="75" t="s">
        <v>91</v>
      </c>
      <c r="Y53" s="66">
        <v>1</v>
      </c>
      <c r="Z53" s="17">
        <v>1</v>
      </c>
      <c r="AA53" s="37">
        <v>1</v>
      </c>
      <c r="AB53" s="37">
        <v>1</v>
      </c>
      <c r="AC53" s="37">
        <v>1</v>
      </c>
      <c r="AD53" s="37">
        <v>1</v>
      </c>
      <c r="AE53" s="37">
        <v>1</v>
      </c>
      <c r="AF53" s="37">
        <v>1</v>
      </c>
      <c r="AG53" s="37">
        <v>1</v>
      </c>
      <c r="AH53" s="37">
        <v>1</v>
      </c>
      <c r="AI53" s="37">
        <v>1</v>
      </c>
      <c r="AJ53" s="37">
        <v>1</v>
      </c>
      <c r="AK53" s="37">
        <v>1</v>
      </c>
      <c r="AL53" s="37">
        <v>1</v>
      </c>
      <c r="AM53" s="37">
        <v>1</v>
      </c>
      <c r="AN53" s="37">
        <v>1</v>
      </c>
      <c r="AO53" s="37"/>
      <c r="AP53" s="37">
        <v>1</v>
      </c>
      <c r="AQ53" s="37">
        <v>1</v>
      </c>
      <c r="AR53" s="37">
        <v>3</v>
      </c>
      <c r="AS53" s="37">
        <v>2</v>
      </c>
      <c r="AT53" s="37"/>
      <c r="AU53" s="145">
        <v>2</v>
      </c>
      <c r="AV53" s="67">
        <v>1</v>
      </c>
      <c r="AW53" s="176">
        <f>SUM(Y53:AV53)</f>
        <v>26</v>
      </c>
      <c r="AX53" s="121" t="s">
        <v>91</v>
      </c>
      <c r="AY53" s="122" t="s">
        <v>91</v>
      </c>
      <c r="AZ53" s="122" t="s">
        <v>91</v>
      </c>
      <c r="BA53" s="122" t="s">
        <v>91</v>
      </c>
      <c r="BB53" s="122" t="s">
        <v>91</v>
      </c>
      <c r="BC53" s="122" t="s">
        <v>91</v>
      </c>
      <c r="BD53" s="122" t="s">
        <v>91</v>
      </c>
      <c r="BE53" s="122" t="s">
        <v>91</v>
      </c>
      <c r="BF53" s="122" t="s">
        <v>91</v>
      </c>
      <c r="BG53" s="15">
        <f>SUM(V53+AW53)</f>
        <v>26</v>
      </c>
    </row>
    <row r="54" spans="1:59" ht="15">
      <c r="A54" s="598"/>
      <c r="B54" s="24" t="s">
        <v>38</v>
      </c>
      <c r="C54" s="33" t="s">
        <v>76</v>
      </c>
      <c r="D54" s="48" t="s">
        <v>44</v>
      </c>
      <c r="E54" s="36">
        <v>2</v>
      </c>
      <c r="F54" s="22">
        <v>4</v>
      </c>
      <c r="G54" s="22">
        <v>2</v>
      </c>
      <c r="H54" s="22">
        <v>4</v>
      </c>
      <c r="I54" s="22">
        <v>2</v>
      </c>
      <c r="J54" s="22">
        <v>4</v>
      </c>
      <c r="K54" s="22">
        <v>2</v>
      </c>
      <c r="L54" s="22">
        <v>4</v>
      </c>
      <c r="M54" s="22">
        <v>2</v>
      </c>
      <c r="N54" s="22">
        <v>4</v>
      </c>
      <c r="O54" s="22">
        <v>4</v>
      </c>
      <c r="P54" s="22">
        <v>6</v>
      </c>
      <c r="Q54" s="22">
        <v>4</v>
      </c>
      <c r="R54" s="22">
        <v>4</v>
      </c>
      <c r="S54" s="22">
        <v>6</v>
      </c>
      <c r="T54" s="22">
        <v>8</v>
      </c>
      <c r="U54" s="63">
        <v>6</v>
      </c>
      <c r="V54" s="64">
        <f>SUM(E54:U54)</f>
        <v>68</v>
      </c>
      <c r="W54" s="74" t="s">
        <v>91</v>
      </c>
      <c r="X54" s="75" t="s">
        <v>91</v>
      </c>
      <c r="Y54" s="44"/>
      <c r="Z54" s="42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145"/>
      <c r="AV54" s="59"/>
      <c r="AW54" s="69">
        <f>SUM(Y54:AV54)</f>
        <v>0</v>
      </c>
      <c r="AX54" s="121" t="s">
        <v>91</v>
      </c>
      <c r="AY54" s="122" t="s">
        <v>91</v>
      </c>
      <c r="AZ54" s="122" t="s">
        <v>91</v>
      </c>
      <c r="BA54" s="122" t="s">
        <v>91</v>
      </c>
      <c r="BB54" s="122" t="s">
        <v>91</v>
      </c>
      <c r="BC54" s="122" t="s">
        <v>91</v>
      </c>
      <c r="BD54" s="122" t="s">
        <v>91</v>
      </c>
      <c r="BE54" s="122" t="s">
        <v>91</v>
      </c>
      <c r="BF54" s="122" t="s">
        <v>91</v>
      </c>
      <c r="BG54" s="45">
        <f>AW54</f>
        <v>0</v>
      </c>
    </row>
    <row r="55" spans="1:59" ht="15.75" thickBot="1">
      <c r="A55" s="598"/>
      <c r="B55" s="32"/>
      <c r="C55" s="33"/>
      <c r="D55" s="35" t="s">
        <v>45</v>
      </c>
      <c r="E55" s="209">
        <v>1</v>
      </c>
      <c r="F55" s="210">
        <v>2</v>
      </c>
      <c r="G55" s="210">
        <v>1</v>
      </c>
      <c r="H55" s="210">
        <v>2</v>
      </c>
      <c r="I55" s="210">
        <v>1</v>
      </c>
      <c r="J55" s="210">
        <v>2</v>
      </c>
      <c r="K55" s="210">
        <v>1</v>
      </c>
      <c r="L55" s="210">
        <v>2</v>
      </c>
      <c r="M55" s="210">
        <v>1</v>
      </c>
      <c r="N55" s="210">
        <v>2</v>
      </c>
      <c r="O55" s="210">
        <v>2</v>
      </c>
      <c r="P55" s="210">
        <v>3</v>
      </c>
      <c r="Q55" s="210">
        <v>2</v>
      </c>
      <c r="R55" s="210">
        <v>2</v>
      </c>
      <c r="S55" s="210">
        <v>3</v>
      </c>
      <c r="T55" s="210">
        <v>6</v>
      </c>
      <c r="U55" s="211">
        <v>3</v>
      </c>
      <c r="V55" s="81">
        <f>SUM(E55:U55)</f>
        <v>36</v>
      </c>
      <c r="W55" s="74" t="s">
        <v>91</v>
      </c>
      <c r="X55" s="75" t="s">
        <v>91</v>
      </c>
      <c r="Y55" s="87"/>
      <c r="Z55" s="88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146"/>
      <c r="AV55" s="80"/>
      <c r="AW55" s="177">
        <f>SUM(Y55:AV55)</f>
        <v>0</v>
      </c>
      <c r="AX55" s="121" t="s">
        <v>91</v>
      </c>
      <c r="AY55" s="122" t="s">
        <v>91</v>
      </c>
      <c r="AZ55" s="122" t="s">
        <v>91</v>
      </c>
      <c r="BA55" s="122" t="s">
        <v>91</v>
      </c>
      <c r="BB55" s="122" t="s">
        <v>91</v>
      </c>
      <c r="BC55" s="122" t="s">
        <v>91</v>
      </c>
      <c r="BD55" s="122" t="s">
        <v>91</v>
      </c>
      <c r="BE55" s="122" t="s">
        <v>91</v>
      </c>
      <c r="BF55" s="122" t="s">
        <v>91</v>
      </c>
      <c r="BG55" s="94"/>
    </row>
    <row r="56" spans="1:59" ht="15">
      <c r="A56" s="598"/>
      <c r="B56" s="108" t="s">
        <v>77</v>
      </c>
      <c r="C56" s="634" t="s">
        <v>78</v>
      </c>
      <c r="D56" s="110" t="s">
        <v>44</v>
      </c>
      <c r="E56" s="112">
        <f aca="true" t="shared" si="25" ref="E56:V56">E58+E60+E66</f>
        <v>0</v>
      </c>
      <c r="F56" s="112">
        <f t="shared" si="25"/>
        <v>0</v>
      </c>
      <c r="G56" s="112">
        <f t="shared" si="25"/>
        <v>0</v>
      </c>
      <c r="H56" s="112">
        <f t="shared" si="25"/>
        <v>0</v>
      </c>
      <c r="I56" s="112">
        <f t="shared" si="25"/>
        <v>0</v>
      </c>
      <c r="J56" s="112">
        <f t="shared" si="25"/>
        <v>0</v>
      </c>
      <c r="K56" s="112">
        <f t="shared" si="25"/>
        <v>0</v>
      </c>
      <c r="L56" s="112">
        <f t="shared" si="25"/>
        <v>0</v>
      </c>
      <c r="M56" s="112">
        <f t="shared" si="25"/>
        <v>0</v>
      </c>
      <c r="N56" s="112">
        <f t="shared" si="25"/>
        <v>0</v>
      </c>
      <c r="O56" s="112">
        <f t="shared" si="25"/>
        <v>0</v>
      </c>
      <c r="P56" s="112">
        <f t="shared" si="25"/>
        <v>0</v>
      </c>
      <c r="Q56" s="112">
        <f t="shared" si="25"/>
        <v>0</v>
      </c>
      <c r="R56" s="112">
        <f t="shared" si="25"/>
        <v>0</v>
      </c>
      <c r="S56" s="112">
        <f t="shared" si="25"/>
        <v>0</v>
      </c>
      <c r="T56" s="112">
        <f t="shared" si="25"/>
        <v>0</v>
      </c>
      <c r="U56" s="112">
        <f t="shared" si="25"/>
        <v>0</v>
      </c>
      <c r="V56" s="112">
        <f t="shared" si="25"/>
        <v>0</v>
      </c>
      <c r="W56" s="74" t="s">
        <v>91</v>
      </c>
      <c r="X56" s="75" t="s">
        <v>91</v>
      </c>
      <c r="Y56" s="112">
        <f aca="true" t="shared" si="26" ref="Y56:AV56">Y58+Y60+Y62</f>
        <v>16</v>
      </c>
      <c r="Z56" s="112">
        <f t="shared" si="26"/>
        <v>14</v>
      </c>
      <c r="AA56" s="112">
        <f t="shared" si="26"/>
        <v>16</v>
      </c>
      <c r="AB56" s="112">
        <f t="shared" si="26"/>
        <v>14</v>
      </c>
      <c r="AC56" s="112">
        <f t="shared" si="26"/>
        <v>16</v>
      </c>
      <c r="AD56" s="112">
        <f t="shared" si="26"/>
        <v>14</v>
      </c>
      <c r="AE56" s="112">
        <f t="shared" si="26"/>
        <v>14</v>
      </c>
      <c r="AF56" s="112">
        <f t="shared" si="26"/>
        <v>12</v>
      </c>
      <c r="AG56" s="112">
        <f t="shared" si="26"/>
        <v>12</v>
      </c>
      <c r="AH56" s="112">
        <f t="shared" si="26"/>
        <v>10</v>
      </c>
      <c r="AI56" s="112">
        <f t="shared" si="26"/>
        <v>12</v>
      </c>
      <c r="AJ56" s="112">
        <f t="shared" si="26"/>
        <v>10</v>
      </c>
      <c r="AK56" s="112">
        <f t="shared" si="26"/>
        <v>12</v>
      </c>
      <c r="AL56" s="112">
        <f t="shared" si="26"/>
        <v>10</v>
      </c>
      <c r="AM56" s="112">
        <f t="shared" si="26"/>
        <v>12</v>
      </c>
      <c r="AN56" s="112">
        <f t="shared" si="26"/>
        <v>10</v>
      </c>
      <c r="AO56" s="112">
        <f t="shared" si="26"/>
        <v>14</v>
      </c>
      <c r="AP56" s="112">
        <f t="shared" si="26"/>
        <v>12</v>
      </c>
      <c r="AQ56" s="112">
        <f t="shared" si="26"/>
        <v>14</v>
      </c>
      <c r="AR56" s="112">
        <f t="shared" si="26"/>
        <v>12</v>
      </c>
      <c r="AS56" s="112">
        <f t="shared" si="26"/>
        <v>14</v>
      </c>
      <c r="AT56" s="112">
        <f t="shared" si="26"/>
        <v>12</v>
      </c>
      <c r="AU56" s="112">
        <f t="shared" si="26"/>
        <v>16</v>
      </c>
      <c r="AV56" s="112">
        <f t="shared" si="26"/>
        <v>12</v>
      </c>
      <c r="AW56" s="112">
        <f>AW58+AW60+AW66</f>
        <v>324</v>
      </c>
      <c r="AX56" s="121" t="s">
        <v>91</v>
      </c>
      <c r="AY56" s="122" t="s">
        <v>91</v>
      </c>
      <c r="AZ56" s="122" t="s">
        <v>91</v>
      </c>
      <c r="BA56" s="122" t="s">
        <v>91</v>
      </c>
      <c r="BB56" s="122" t="s">
        <v>91</v>
      </c>
      <c r="BC56" s="122" t="s">
        <v>91</v>
      </c>
      <c r="BD56" s="122" t="s">
        <v>91</v>
      </c>
      <c r="BE56" s="122" t="s">
        <v>91</v>
      </c>
      <c r="BF56" s="122" t="s">
        <v>91</v>
      </c>
      <c r="BG56" s="114">
        <f>BG58+BG60+BG66</f>
        <v>324</v>
      </c>
    </row>
    <row r="57" spans="1:59" ht="20.25" customHeight="1" thickBot="1">
      <c r="A57" s="598"/>
      <c r="B57" s="109"/>
      <c r="C57" s="640"/>
      <c r="D57" s="111" t="s">
        <v>45</v>
      </c>
      <c r="E57" s="113">
        <f aca="true" t="shared" si="27" ref="E57:V57">E59+E61+E67</f>
        <v>0</v>
      </c>
      <c r="F57" s="113">
        <f t="shared" si="27"/>
        <v>0</v>
      </c>
      <c r="G57" s="113">
        <f t="shared" si="27"/>
        <v>0</v>
      </c>
      <c r="H57" s="113">
        <f t="shared" si="27"/>
        <v>0</v>
      </c>
      <c r="I57" s="113">
        <f t="shared" si="27"/>
        <v>0</v>
      </c>
      <c r="J57" s="113">
        <f t="shared" si="27"/>
        <v>0</v>
      </c>
      <c r="K57" s="113">
        <f t="shared" si="27"/>
        <v>0</v>
      </c>
      <c r="L57" s="113">
        <f t="shared" si="27"/>
        <v>0</v>
      </c>
      <c r="M57" s="113">
        <f t="shared" si="27"/>
        <v>0</v>
      </c>
      <c r="N57" s="113">
        <f t="shared" si="27"/>
        <v>0</v>
      </c>
      <c r="O57" s="113">
        <f t="shared" si="27"/>
        <v>0</v>
      </c>
      <c r="P57" s="113">
        <f t="shared" si="27"/>
        <v>0</v>
      </c>
      <c r="Q57" s="113">
        <f t="shared" si="27"/>
        <v>0</v>
      </c>
      <c r="R57" s="113">
        <f t="shared" si="27"/>
        <v>0</v>
      </c>
      <c r="S57" s="113">
        <f t="shared" si="27"/>
        <v>0</v>
      </c>
      <c r="T57" s="113">
        <f t="shared" si="27"/>
        <v>0</v>
      </c>
      <c r="U57" s="113">
        <f t="shared" si="27"/>
        <v>0</v>
      </c>
      <c r="V57" s="113">
        <f t="shared" si="27"/>
        <v>0</v>
      </c>
      <c r="W57" s="74" t="s">
        <v>91</v>
      </c>
      <c r="X57" s="75" t="s">
        <v>91</v>
      </c>
      <c r="Y57" s="113">
        <f>Y59+Y61</f>
        <v>8</v>
      </c>
      <c r="Z57" s="113">
        <f aca="true" t="shared" si="28" ref="Z57:AW57">Z59+Z61</f>
        <v>7</v>
      </c>
      <c r="AA57" s="113">
        <f t="shared" si="28"/>
        <v>8</v>
      </c>
      <c r="AB57" s="113">
        <f t="shared" si="28"/>
        <v>7</v>
      </c>
      <c r="AC57" s="113">
        <f t="shared" si="28"/>
        <v>8</v>
      </c>
      <c r="AD57" s="113">
        <f t="shared" si="28"/>
        <v>7</v>
      </c>
      <c r="AE57" s="113">
        <f t="shared" si="28"/>
        <v>6</v>
      </c>
      <c r="AF57" s="113">
        <f t="shared" si="28"/>
        <v>5</v>
      </c>
      <c r="AG57" s="113">
        <f t="shared" si="28"/>
        <v>6</v>
      </c>
      <c r="AH57" s="113">
        <f t="shared" si="28"/>
        <v>5</v>
      </c>
      <c r="AI57" s="113">
        <f t="shared" si="28"/>
        <v>6</v>
      </c>
      <c r="AJ57" s="113">
        <f t="shared" si="28"/>
        <v>4</v>
      </c>
      <c r="AK57" s="113">
        <f t="shared" si="28"/>
        <v>5</v>
      </c>
      <c r="AL57" s="113">
        <f t="shared" si="28"/>
        <v>4</v>
      </c>
      <c r="AM57" s="113">
        <f t="shared" si="28"/>
        <v>5</v>
      </c>
      <c r="AN57" s="113">
        <f t="shared" si="28"/>
        <v>4</v>
      </c>
      <c r="AO57" s="113">
        <f t="shared" si="28"/>
        <v>6</v>
      </c>
      <c r="AP57" s="113">
        <f t="shared" si="28"/>
        <v>5</v>
      </c>
      <c r="AQ57" s="113">
        <f t="shared" si="28"/>
        <v>6</v>
      </c>
      <c r="AR57" s="113">
        <f t="shared" si="28"/>
        <v>5</v>
      </c>
      <c r="AS57" s="113">
        <f t="shared" si="28"/>
        <v>6</v>
      </c>
      <c r="AT57" s="113">
        <f t="shared" si="28"/>
        <v>5</v>
      </c>
      <c r="AU57" s="113">
        <f t="shared" si="28"/>
        <v>7</v>
      </c>
      <c r="AV57" s="113">
        <f t="shared" si="28"/>
        <v>5</v>
      </c>
      <c r="AW57" s="113">
        <f t="shared" si="28"/>
        <v>140</v>
      </c>
      <c r="AX57" s="121" t="s">
        <v>91</v>
      </c>
      <c r="AY57" s="122" t="s">
        <v>91</v>
      </c>
      <c r="AZ57" s="122" t="s">
        <v>91</v>
      </c>
      <c r="BA57" s="122" t="s">
        <v>91</v>
      </c>
      <c r="BB57" s="122" t="s">
        <v>91</v>
      </c>
      <c r="BC57" s="122" t="s">
        <v>91</v>
      </c>
      <c r="BD57" s="122" t="s">
        <v>91</v>
      </c>
      <c r="BE57" s="122" t="s">
        <v>91</v>
      </c>
      <c r="BF57" s="122" t="s">
        <v>91</v>
      </c>
      <c r="BG57" s="113">
        <f>BG59+BG61+BG63</f>
        <v>140</v>
      </c>
    </row>
    <row r="58" spans="1:59" ht="15">
      <c r="A58" s="598"/>
      <c r="B58" s="129" t="s">
        <v>79</v>
      </c>
      <c r="C58" s="179" t="s">
        <v>80</v>
      </c>
      <c r="D58" s="101" t="s">
        <v>44</v>
      </c>
      <c r="E58" s="54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3"/>
      <c r="V58" s="64"/>
      <c r="W58" s="74" t="s">
        <v>91</v>
      </c>
      <c r="X58" s="75" t="s">
        <v>91</v>
      </c>
      <c r="Y58" s="55">
        <v>12</v>
      </c>
      <c r="Z58" s="115">
        <v>12</v>
      </c>
      <c r="AA58" s="116">
        <v>12</v>
      </c>
      <c r="AB58" s="115">
        <v>12</v>
      </c>
      <c r="AC58" s="115">
        <v>12</v>
      </c>
      <c r="AD58" s="115">
        <v>12</v>
      </c>
      <c r="AE58" s="115">
        <v>8</v>
      </c>
      <c r="AF58" s="115">
        <v>8</v>
      </c>
      <c r="AG58" s="115">
        <v>6</v>
      </c>
      <c r="AH58" s="115">
        <v>6</v>
      </c>
      <c r="AI58" s="115">
        <v>6</v>
      </c>
      <c r="AJ58" s="115">
        <v>6</v>
      </c>
      <c r="AK58" s="115">
        <v>6</v>
      </c>
      <c r="AL58" s="115">
        <v>6</v>
      </c>
      <c r="AM58" s="115">
        <v>6</v>
      </c>
      <c r="AN58" s="115">
        <v>6</v>
      </c>
      <c r="AO58" s="115">
        <v>8</v>
      </c>
      <c r="AP58" s="115">
        <v>8</v>
      </c>
      <c r="AQ58" s="115">
        <v>8</v>
      </c>
      <c r="AR58" s="47">
        <v>8</v>
      </c>
      <c r="AS58" s="47">
        <v>8</v>
      </c>
      <c r="AT58" s="47">
        <v>8</v>
      </c>
      <c r="AU58" s="141">
        <v>10</v>
      </c>
      <c r="AV58" s="43">
        <v>10</v>
      </c>
      <c r="AW58" s="64">
        <f>SUM(Y58:AV58)</f>
        <v>204</v>
      </c>
      <c r="AX58" s="121" t="s">
        <v>91</v>
      </c>
      <c r="AY58" s="122" t="s">
        <v>91</v>
      </c>
      <c r="AZ58" s="122" t="s">
        <v>91</v>
      </c>
      <c r="BA58" s="122" t="s">
        <v>91</v>
      </c>
      <c r="BB58" s="122" t="s">
        <v>91</v>
      </c>
      <c r="BC58" s="122" t="s">
        <v>91</v>
      </c>
      <c r="BD58" s="122" t="s">
        <v>91</v>
      </c>
      <c r="BE58" s="122" t="s">
        <v>91</v>
      </c>
      <c r="BF58" s="122" t="s">
        <v>91</v>
      </c>
      <c r="BG58" s="45">
        <f>AW58</f>
        <v>204</v>
      </c>
    </row>
    <row r="59" spans="1:59" ht="15.75" thickBot="1">
      <c r="A59" s="598"/>
      <c r="B59" s="3"/>
      <c r="C59" s="126"/>
      <c r="D59" s="35" t="s">
        <v>45</v>
      </c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60"/>
      <c r="V59" s="65"/>
      <c r="W59" s="74" t="s">
        <v>91</v>
      </c>
      <c r="X59" s="75" t="s">
        <v>91</v>
      </c>
      <c r="Y59" s="66">
        <v>6</v>
      </c>
      <c r="Z59" s="17">
        <v>6</v>
      </c>
      <c r="AA59" s="18">
        <v>6</v>
      </c>
      <c r="AB59" s="17">
        <v>6</v>
      </c>
      <c r="AC59" s="17">
        <v>6</v>
      </c>
      <c r="AD59" s="17">
        <v>6</v>
      </c>
      <c r="AE59" s="17">
        <v>4</v>
      </c>
      <c r="AF59" s="17">
        <v>4</v>
      </c>
      <c r="AG59" s="17">
        <v>4</v>
      </c>
      <c r="AH59" s="17">
        <v>4</v>
      </c>
      <c r="AI59" s="17">
        <v>4</v>
      </c>
      <c r="AJ59" s="17">
        <v>3</v>
      </c>
      <c r="AK59" s="17">
        <v>3</v>
      </c>
      <c r="AL59" s="17">
        <v>3</v>
      </c>
      <c r="AM59" s="17">
        <v>3</v>
      </c>
      <c r="AN59" s="17">
        <v>3</v>
      </c>
      <c r="AO59" s="17">
        <v>4</v>
      </c>
      <c r="AP59" s="17">
        <v>4</v>
      </c>
      <c r="AQ59" s="17">
        <v>4</v>
      </c>
      <c r="AR59" s="17">
        <v>4</v>
      </c>
      <c r="AS59" s="17">
        <v>4</v>
      </c>
      <c r="AT59" s="17">
        <v>4</v>
      </c>
      <c r="AU59" s="142">
        <v>5</v>
      </c>
      <c r="AV59" s="60">
        <v>5</v>
      </c>
      <c r="AW59" s="68">
        <f>SUM(Y59:AV59)</f>
        <v>105</v>
      </c>
      <c r="AX59" s="121" t="s">
        <v>91</v>
      </c>
      <c r="AY59" s="122" t="s">
        <v>91</v>
      </c>
      <c r="AZ59" s="122" t="s">
        <v>91</v>
      </c>
      <c r="BA59" s="122" t="s">
        <v>91</v>
      </c>
      <c r="BB59" s="122" t="s">
        <v>91</v>
      </c>
      <c r="BC59" s="122" t="s">
        <v>91</v>
      </c>
      <c r="BD59" s="122" t="s">
        <v>91</v>
      </c>
      <c r="BE59" s="122" t="s">
        <v>91</v>
      </c>
      <c r="BF59" s="122" t="s">
        <v>91</v>
      </c>
      <c r="BG59" s="15">
        <f>AW59</f>
        <v>105</v>
      </c>
    </row>
    <row r="60" spans="1:59" ht="15">
      <c r="A60" s="598"/>
      <c r="B60" s="2" t="s">
        <v>81</v>
      </c>
      <c r="C60" s="127" t="s">
        <v>39</v>
      </c>
      <c r="D60" s="48" t="s">
        <v>44</v>
      </c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61"/>
      <c r="V60" s="64"/>
      <c r="W60" s="74" t="s">
        <v>91</v>
      </c>
      <c r="X60" s="75" t="s">
        <v>91</v>
      </c>
      <c r="Y60" s="44">
        <v>4</v>
      </c>
      <c r="Z60" s="42">
        <v>2</v>
      </c>
      <c r="AA60" s="44">
        <v>4</v>
      </c>
      <c r="AB60" s="42">
        <v>2</v>
      </c>
      <c r="AC60" s="42">
        <v>4</v>
      </c>
      <c r="AD60" s="42">
        <v>2</v>
      </c>
      <c r="AE60" s="42">
        <v>4</v>
      </c>
      <c r="AF60" s="42">
        <v>2</v>
      </c>
      <c r="AG60" s="42">
        <v>4</v>
      </c>
      <c r="AH60" s="42">
        <v>2</v>
      </c>
      <c r="AI60" s="42">
        <v>4</v>
      </c>
      <c r="AJ60" s="42">
        <v>2</v>
      </c>
      <c r="AK60" s="42">
        <v>4</v>
      </c>
      <c r="AL60" s="42">
        <v>2</v>
      </c>
      <c r="AM60" s="42">
        <v>4</v>
      </c>
      <c r="AN60" s="42">
        <v>2</v>
      </c>
      <c r="AO60" s="42">
        <v>4</v>
      </c>
      <c r="AP60" s="42">
        <v>2</v>
      </c>
      <c r="AQ60" s="42">
        <v>4</v>
      </c>
      <c r="AR60" s="42">
        <v>2</v>
      </c>
      <c r="AS60" s="42">
        <v>4</v>
      </c>
      <c r="AT60" s="42">
        <v>2</v>
      </c>
      <c r="AU60" s="142">
        <v>4</v>
      </c>
      <c r="AV60" s="123"/>
      <c r="AW60" s="69">
        <f>SUM(Y60:AV60)</f>
        <v>70</v>
      </c>
      <c r="AX60" s="121" t="s">
        <v>91</v>
      </c>
      <c r="AY60" s="122" t="s">
        <v>91</v>
      </c>
      <c r="AZ60" s="122" t="s">
        <v>91</v>
      </c>
      <c r="BA60" s="122" t="s">
        <v>91</v>
      </c>
      <c r="BB60" s="122" t="s">
        <v>91</v>
      </c>
      <c r="BC60" s="122" t="s">
        <v>91</v>
      </c>
      <c r="BD60" s="122" t="s">
        <v>91</v>
      </c>
      <c r="BE60" s="122" t="s">
        <v>91</v>
      </c>
      <c r="BF60" s="122" t="s">
        <v>91</v>
      </c>
      <c r="BG60" s="45">
        <f>AW60</f>
        <v>70</v>
      </c>
    </row>
    <row r="61" spans="1:59" ht="15">
      <c r="A61" s="598"/>
      <c r="B61" s="3"/>
      <c r="C61" s="126"/>
      <c r="D61" s="34" t="s">
        <v>45</v>
      </c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60"/>
      <c r="V61" s="65"/>
      <c r="W61" s="74" t="s">
        <v>91</v>
      </c>
      <c r="X61" s="75" t="s">
        <v>91</v>
      </c>
      <c r="Y61" s="66">
        <v>2</v>
      </c>
      <c r="Z61" s="17">
        <v>1</v>
      </c>
      <c r="AA61" s="18">
        <v>2</v>
      </c>
      <c r="AB61" s="17">
        <v>1</v>
      </c>
      <c r="AC61" s="17">
        <v>2</v>
      </c>
      <c r="AD61" s="17">
        <v>1</v>
      </c>
      <c r="AE61" s="17">
        <v>2</v>
      </c>
      <c r="AF61" s="17">
        <v>1</v>
      </c>
      <c r="AG61" s="17">
        <v>2</v>
      </c>
      <c r="AH61" s="17">
        <v>1</v>
      </c>
      <c r="AI61" s="17">
        <v>2</v>
      </c>
      <c r="AJ61" s="17">
        <v>1</v>
      </c>
      <c r="AK61" s="17">
        <v>2</v>
      </c>
      <c r="AL61" s="17">
        <v>1</v>
      </c>
      <c r="AM61" s="17">
        <v>2</v>
      </c>
      <c r="AN61" s="17">
        <v>1</v>
      </c>
      <c r="AO61" s="17">
        <v>2</v>
      </c>
      <c r="AP61" s="17">
        <v>1</v>
      </c>
      <c r="AQ61" s="17">
        <v>2</v>
      </c>
      <c r="AR61" s="17">
        <v>1</v>
      </c>
      <c r="AS61" s="17">
        <v>2</v>
      </c>
      <c r="AT61" s="17">
        <v>1</v>
      </c>
      <c r="AU61" s="142">
        <v>2</v>
      </c>
      <c r="AV61" s="60"/>
      <c r="AW61" s="68">
        <f>SUM(Y61:AV61)</f>
        <v>35</v>
      </c>
      <c r="AX61" s="121" t="s">
        <v>91</v>
      </c>
      <c r="AY61" s="122" t="s">
        <v>91</v>
      </c>
      <c r="AZ61" s="122" t="s">
        <v>91</v>
      </c>
      <c r="BA61" s="122" t="s">
        <v>91</v>
      </c>
      <c r="BB61" s="122" t="s">
        <v>91</v>
      </c>
      <c r="BC61" s="122" t="s">
        <v>91</v>
      </c>
      <c r="BD61" s="122" t="s">
        <v>91</v>
      </c>
      <c r="BE61" s="122" t="s">
        <v>91</v>
      </c>
      <c r="BF61" s="122" t="s">
        <v>91</v>
      </c>
      <c r="BG61" s="15">
        <f>AW61</f>
        <v>35</v>
      </c>
    </row>
    <row r="62" spans="1:59" ht="15">
      <c r="A62" s="598"/>
      <c r="B62" s="2" t="s">
        <v>82</v>
      </c>
      <c r="C62" s="128" t="s">
        <v>85</v>
      </c>
      <c r="D62" s="48" t="s">
        <v>44</v>
      </c>
      <c r="E62" s="41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61"/>
      <c r="V62" s="64"/>
      <c r="W62" s="74" t="s">
        <v>91</v>
      </c>
      <c r="X62" s="75" t="s">
        <v>91</v>
      </c>
      <c r="Y62" s="44"/>
      <c r="Z62" s="42"/>
      <c r="AA62" s="44"/>
      <c r="AB62" s="42"/>
      <c r="AC62" s="42"/>
      <c r="AD62" s="42"/>
      <c r="AE62" s="42">
        <v>2</v>
      </c>
      <c r="AF62" s="42">
        <v>2</v>
      </c>
      <c r="AG62" s="44">
        <v>2</v>
      </c>
      <c r="AH62" s="42">
        <v>2</v>
      </c>
      <c r="AI62" s="44">
        <v>2</v>
      </c>
      <c r="AJ62" s="42">
        <v>2</v>
      </c>
      <c r="AK62" s="42">
        <v>2</v>
      </c>
      <c r="AL62" s="42">
        <v>2</v>
      </c>
      <c r="AM62" s="42">
        <v>2</v>
      </c>
      <c r="AN62" s="42">
        <v>2</v>
      </c>
      <c r="AO62" s="42">
        <v>2</v>
      </c>
      <c r="AP62" s="42">
        <v>2</v>
      </c>
      <c r="AQ62" s="42">
        <v>2</v>
      </c>
      <c r="AR62" s="42">
        <v>2</v>
      </c>
      <c r="AS62" s="42">
        <v>2</v>
      </c>
      <c r="AT62" s="42">
        <v>2</v>
      </c>
      <c r="AU62" s="42">
        <v>2</v>
      </c>
      <c r="AV62" s="42">
        <v>2</v>
      </c>
      <c r="AW62" s="69">
        <f>SUM(Y62:AV62)</f>
        <v>36</v>
      </c>
      <c r="AX62" s="121" t="s">
        <v>91</v>
      </c>
      <c r="AY62" s="122" t="s">
        <v>91</v>
      </c>
      <c r="AZ62" s="122" t="s">
        <v>91</v>
      </c>
      <c r="BA62" s="122" t="s">
        <v>91</v>
      </c>
      <c r="BB62" s="122" t="s">
        <v>91</v>
      </c>
      <c r="BC62" s="122" t="s">
        <v>91</v>
      </c>
      <c r="BD62" s="122" t="s">
        <v>91</v>
      </c>
      <c r="BE62" s="122" t="s">
        <v>91</v>
      </c>
      <c r="BF62" s="122" t="s">
        <v>91</v>
      </c>
      <c r="BG62" s="45">
        <v>36</v>
      </c>
    </row>
    <row r="63" spans="1:59" ht="15.75" thickBot="1">
      <c r="A63" s="598"/>
      <c r="B63" s="130"/>
      <c r="C63" s="128"/>
      <c r="D63" s="131" t="s">
        <v>45</v>
      </c>
      <c r="E63" s="7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9"/>
      <c r="V63" s="81"/>
      <c r="W63" s="74" t="s">
        <v>91</v>
      </c>
      <c r="X63" s="75" t="s">
        <v>91</v>
      </c>
      <c r="Y63" s="87"/>
      <c r="Z63" s="88"/>
      <c r="AA63" s="79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143"/>
      <c r="AV63" s="89"/>
      <c r="AW63" s="93"/>
      <c r="AX63" s="121" t="s">
        <v>91</v>
      </c>
      <c r="AY63" s="122" t="s">
        <v>91</v>
      </c>
      <c r="AZ63" s="122" t="s">
        <v>91</v>
      </c>
      <c r="BA63" s="122" t="s">
        <v>91</v>
      </c>
      <c r="BB63" s="122" t="s">
        <v>91</v>
      </c>
      <c r="BC63" s="122" t="s">
        <v>91</v>
      </c>
      <c r="BD63" s="122" t="s">
        <v>91</v>
      </c>
      <c r="BE63" s="122" t="s">
        <v>91</v>
      </c>
      <c r="BF63" s="122" t="s">
        <v>91</v>
      </c>
      <c r="BG63" s="94"/>
    </row>
    <row r="64" spans="1:59" ht="15">
      <c r="A64" s="598"/>
      <c r="B64" s="632" t="s">
        <v>87</v>
      </c>
      <c r="C64" s="634" t="s">
        <v>88</v>
      </c>
      <c r="D64" s="110" t="s">
        <v>44</v>
      </c>
      <c r="E64" s="112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4"/>
      <c r="V64" s="114"/>
      <c r="W64" s="74" t="s">
        <v>91</v>
      </c>
      <c r="X64" s="75" t="s">
        <v>91</v>
      </c>
      <c r="Y64" s="135">
        <f aca="true" t="shared" si="29" ref="Y64:AW64">Y66</f>
        <v>2</v>
      </c>
      <c r="Z64" s="135">
        <f t="shared" si="29"/>
        <v>2</v>
      </c>
      <c r="AA64" s="135">
        <f t="shared" si="29"/>
        <v>2</v>
      </c>
      <c r="AB64" s="135">
        <f t="shared" si="29"/>
        <v>2</v>
      </c>
      <c r="AC64" s="135">
        <f t="shared" si="29"/>
        <v>2</v>
      </c>
      <c r="AD64" s="135">
        <f t="shared" si="29"/>
        <v>2</v>
      </c>
      <c r="AE64" s="135">
        <f t="shared" si="29"/>
        <v>2</v>
      </c>
      <c r="AF64" s="135">
        <f t="shared" si="29"/>
        <v>2</v>
      </c>
      <c r="AG64" s="135">
        <f t="shared" si="29"/>
        <v>2</v>
      </c>
      <c r="AH64" s="135">
        <f t="shared" si="29"/>
        <v>2</v>
      </c>
      <c r="AI64" s="135">
        <f t="shared" si="29"/>
        <v>2</v>
      </c>
      <c r="AJ64" s="135">
        <f t="shared" si="29"/>
        <v>2</v>
      </c>
      <c r="AK64" s="135">
        <f t="shared" si="29"/>
        <v>2</v>
      </c>
      <c r="AL64" s="135">
        <f t="shared" si="29"/>
        <v>2</v>
      </c>
      <c r="AM64" s="135">
        <f t="shared" si="29"/>
        <v>2</v>
      </c>
      <c r="AN64" s="135">
        <f t="shared" si="29"/>
        <v>2</v>
      </c>
      <c r="AO64" s="135">
        <f t="shared" si="29"/>
        <v>2</v>
      </c>
      <c r="AP64" s="135">
        <f t="shared" si="29"/>
        <v>2</v>
      </c>
      <c r="AQ64" s="135">
        <f t="shared" si="29"/>
        <v>2</v>
      </c>
      <c r="AR64" s="135">
        <f t="shared" si="29"/>
        <v>2</v>
      </c>
      <c r="AS64" s="135">
        <f t="shared" si="29"/>
        <v>2</v>
      </c>
      <c r="AT64" s="135">
        <f t="shared" si="29"/>
        <v>2</v>
      </c>
      <c r="AU64" s="135">
        <f t="shared" si="29"/>
        <v>2</v>
      </c>
      <c r="AV64" s="135">
        <f t="shared" si="29"/>
        <v>4</v>
      </c>
      <c r="AW64" s="135">
        <f t="shared" si="29"/>
        <v>50</v>
      </c>
      <c r="AX64" s="121" t="s">
        <v>91</v>
      </c>
      <c r="AY64" s="122" t="s">
        <v>91</v>
      </c>
      <c r="AZ64" s="122" t="s">
        <v>91</v>
      </c>
      <c r="BA64" s="122" t="s">
        <v>91</v>
      </c>
      <c r="BB64" s="122" t="s">
        <v>91</v>
      </c>
      <c r="BC64" s="122" t="s">
        <v>91</v>
      </c>
      <c r="BD64" s="122" t="s">
        <v>91</v>
      </c>
      <c r="BE64" s="122" t="s">
        <v>91</v>
      </c>
      <c r="BF64" s="122" t="s">
        <v>91</v>
      </c>
      <c r="BG64" s="135">
        <f>BG66</f>
        <v>50</v>
      </c>
    </row>
    <row r="65" spans="1:59" ht="20.25" customHeight="1" thickBot="1">
      <c r="A65" s="598"/>
      <c r="B65" s="633"/>
      <c r="C65" s="635"/>
      <c r="D65" s="111" t="s">
        <v>45</v>
      </c>
      <c r="E65" s="113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7"/>
      <c r="V65" s="138"/>
      <c r="W65" s="74" t="s">
        <v>91</v>
      </c>
      <c r="X65" s="75" t="s">
        <v>91</v>
      </c>
      <c r="Y65" s="139">
        <f aca="true" t="shared" si="30" ref="Y65:AW65">Y67</f>
        <v>1</v>
      </c>
      <c r="Z65" s="139">
        <f t="shared" si="30"/>
        <v>1</v>
      </c>
      <c r="AA65" s="139">
        <f t="shared" si="30"/>
        <v>1</v>
      </c>
      <c r="AB65" s="139">
        <f t="shared" si="30"/>
        <v>1</v>
      </c>
      <c r="AC65" s="139">
        <f t="shared" si="30"/>
        <v>1</v>
      </c>
      <c r="AD65" s="139">
        <f t="shared" si="30"/>
        <v>1</v>
      </c>
      <c r="AE65" s="139">
        <f t="shared" si="30"/>
        <v>1</v>
      </c>
      <c r="AF65" s="139">
        <f t="shared" si="30"/>
        <v>1</v>
      </c>
      <c r="AG65" s="139">
        <f t="shared" si="30"/>
        <v>1</v>
      </c>
      <c r="AH65" s="139">
        <f t="shared" si="30"/>
        <v>1</v>
      </c>
      <c r="AI65" s="139">
        <f t="shared" si="30"/>
        <v>1</v>
      </c>
      <c r="AJ65" s="139">
        <f t="shared" si="30"/>
        <v>1</v>
      </c>
      <c r="AK65" s="139">
        <f t="shared" si="30"/>
        <v>1</v>
      </c>
      <c r="AL65" s="139">
        <f t="shared" si="30"/>
        <v>1</v>
      </c>
      <c r="AM65" s="139">
        <f t="shared" si="30"/>
        <v>1</v>
      </c>
      <c r="AN65" s="139">
        <f t="shared" si="30"/>
        <v>1</v>
      </c>
      <c r="AO65" s="139">
        <f t="shared" si="30"/>
        <v>1</v>
      </c>
      <c r="AP65" s="139">
        <f t="shared" si="30"/>
        <v>1</v>
      </c>
      <c r="AQ65" s="139">
        <f t="shared" si="30"/>
        <v>1</v>
      </c>
      <c r="AR65" s="139">
        <f t="shared" si="30"/>
        <v>1</v>
      </c>
      <c r="AS65" s="139">
        <f t="shared" si="30"/>
        <v>1</v>
      </c>
      <c r="AT65" s="139">
        <f t="shared" si="30"/>
        <v>1</v>
      </c>
      <c r="AU65" s="139">
        <f t="shared" si="30"/>
        <v>1</v>
      </c>
      <c r="AV65" s="139">
        <f t="shared" si="30"/>
        <v>3</v>
      </c>
      <c r="AW65" s="139">
        <f t="shared" si="30"/>
        <v>26</v>
      </c>
      <c r="AX65" s="121" t="s">
        <v>91</v>
      </c>
      <c r="AY65" s="122" t="s">
        <v>91</v>
      </c>
      <c r="AZ65" s="122" t="s">
        <v>91</v>
      </c>
      <c r="BA65" s="122" t="s">
        <v>91</v>
      </c>
      <c r="BB65" s="122" t="s">
        <v>91</v>
      </c>
      <c r="BC65" s="122" t="s">
        <v>91</v>
      </c>
      <c r="BD65" s="122" t="s">
        <v>91</v>
      </c>
      <c r="BE65" s="122" t="s">
        <v>91</v>
      </c>
      <c r="BF65" s="122" t="s">
        <v>91</v>
      </c>
      <c r="BG65" s="139">
        <f>BG67</f>
        <v>0</v>
      </c>
    </row>
    <row r="66" spans="1:59" ht="15.75" thickBot="1">
      <c r="A66" s="598"/>
      <c r="B66" s="636" t="s">
        <v>89</v>
      </c>
      <c r="C66" s="638" t="s">
        <v>90</v>
      </c>
      <c r="D66" s="159" t="s">
        <v>44</v>
      </c>
      <c r="E66" s="55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3"/>
      <c r="V66" s="64"/>
      <c r="W66" s="74" t="s">
        <v>91</v>
      </c>
      <c r="X66" s="75" t="s">
        <v>91</v>
      </c>
      <c r="Y66" s="55">
        <v>2</v>
      </c>
      <c r="Z66" s="47">
        <v>2</v>
      </c>
      <c r="AA66" s="55">
        <v>2</v>
      </c>
      <c r="AB66" s="47">
        <v>2</v>
      </c>
      <c r="AC66" s="47">
        <v>2</v>
      </c>
      <c r="AD66" s="47">
        <v>2</v>
      </c>
      <c r="AE66" s="47">
        <v>2</v>
      </c>
      <c r="AF66" s="47">
        <v>2</v>
      </c>
      <c r="AG66" s="47">
        <v>2</v>
      </c>
      <c r="AH66" s="47">
        <v>2</v>
      </c>
      <c r="AI66" s="47">
        <v>2</v>
      </c>
      <c r="AJ66" s="47">
        <v>2</v>
      </c>
      <c r="AK66" s="47">
        <v>2</v>
      </c>
      <c r="AL66" s="47">
        <v>2</v>
      </c>
      <c r="AM66" s="47">
        <v>2</v>
      </c>
      <c r="AN66" s="47">
        <v>2</v>
      </c>
      <c r="AO66" s="47">
        <v>2</v>
      </c>
      <c r="AP66" s="47">
        <v>2</v>
      </c>
      <c r="AQ66" s="47">
        <v>2</v>
      </c>
      <c r="AR66" s="47">
        <v>2</v>
      </c>
      <c r="AS66" s="47">
        <v>2</v>
      </c>
      <c r="AT66" s="47">
        <v>2</v>
      </c>
      <c r="AU66" s="141">
        <v>2</v>
      </c>
      <c r="AV66" s="43">
        <v>4</v>
      </c>
      <c r="AW66" s="161">
        <f>SUM(Y66:AV66)</f>
        <v>50</v>
      </c>
      <c r="AX66" s="121" t="s">
        <v>91</v>
      </c>
      <c r="AY66" s="122" t="s">
        <v>91</v>
      </c>
      <c r="AZ66" s="122" t="s">
        <v>91</v>
      </c>
      <c r="BA66" s="122" t="s">
        <v>91</v>
      </c>
      <c r="BB66" s="122" t="s">
        <v>91</v>
      </c>
      <c r="BC66" s="122" t="s">
        <v>91</v>
      </c>
      <c r="BD66" s="122" t="s">
        <v>91</v>
      </c>
      <c r="BE66" s="122" t="s">
        <v>91</v>
      </c>
      <c r="BF66" s="122" t="s">
        <v>91</v>
      </c>
      <c r="BG66" s="147">
        <f>AW66</f>
        <v>50</v>
      </c>
    </row>
    <row r="67" spans="1:59" ht="30" customHeight="1" thickBot="1">
      <c r="A67" s="598"/>
      <c r="B67" s="637"/>
      <c r="C67" s="639"/>
      <c r="D67" s="131" t="s">
        <v>45</v>
      </c>
      <c r="E67" s="18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60"/>
      <c r="V67" s="65"/>
      <c r="W67" s="74" t="s">
        <v>91</v>
      </c>
      <c r="X67" s="75" t="s">
        <v>91</v>
      </c>
      <c r="Y67" s="171">
        <v>1</v>
      </c>
      <c r="Z67" s="17">
        <v>1</v>
      </c>
      <c r="AA67" s="18">
        <v>1</v>
      </c>
      <c r="AB67" s="17">
        <v>1</v>
      </c>
      <c r="AC67" s="17">
        <v>1</v>
      </c>
      <c r="AD67" s="17">
        <v>1</v>
      </c>
      <c r="AE67" s="17">
        <v>1</v>
      </c>
      <c r="AF67" s="17">
        <v>1</v>
      </c>
      <c r="AG67" s="17">
        <v>1</v>
      </c>
      <c r="AH67" s="17">
        <v>1</v>
      </c>
      <c r="AI67" s="17">
        <v>1</v>
      </c>
      <c r="AJ67" s="17">
        <v>1</v>
      </c>
      <c r="AK67" s="17">
        <v>1</v>
      </c>
      <c r="AL67" s="17">
        <v>1</v>
      </c>
      <c r="AM67" s="17">
        <v>1</v>
      </c>
      <c r="AN67" s="17">
        <v>1</v>
      </c>
      <c r="AO67" s="17">
        <v>1</v>
      </c>
      <c r="AP67" s="17">
        <v>1</v>
      </c>
      <c r="AQ67" s="17">
        <v>1</v>
      </c>
      <c r="AR67" s="17">
        <v>1</v>
      </c>
      <c r="AS67" s="17">
        <v>1</v>
      </c>
      <c r="AT67" s="17">
        <v>1</v>
      </c>
      <c r="AU67" s="142">
        <v>1</v>
      </c>
      <c r="AV67" s="172">
        <v>3</v>
      </c>
      <c r="AW67" s="68">
        <f>SUM(Y67:AV67)</f>
        <v>26</v>
      </c>
      <c r="AX67" s="121" t="s">
        <v>91</v>
      </c>
      <c r="AY67" s="122" t="s">
        <v>91</v>
      </c>
      <c r="AZ67" s="122" t="s">
        <v>91</v>
      </c>
      <c r="BA67" s="122" t="s">
        <v>91</v>
      </c>
      <c r="BB67" s="122" t="s">
        <v>91</v>
      </c>
      <c r="BC67" s="122" t="s">
        <v>91</v>
      </c>
      <c r="BD67" s="122" t="s">
        <v>91</v>
      </c>
      <c r="BE67" s="122" t="s">
        <v>91</v>
      </c>
      <c r="BF67" s="122" t="s">
        <v>91</v>
      </c>
      <c r="BG67" s="173"/>
    </row>
    <row r="68" spans="1:59" ht="15.75" thickBot="1">
      <c r="A68" s="619"/>
      <c r="B68" s="622" t="s">
        <v>40</v>
      </c>
      <c r="C68" s="623"/>
      <c r="D68" s="624"/>
      <c r="E68" s="181">
        <f aca="true" t="shared" si="31" ref="E68:U68">E36+E30+E14</f>
        <v>36</v>
      </c>
      <c r="F68" s="181">
        <f t="shared" si="31"/>
        <v>36</v>
      </c>
      <c r="G68" s="181">
        <f t="shared" si="31"/>
        <v>36</v>
      </c>
      <c r="H68" s="181">
        <f t="shared" si="31"/>
        <v>36</v>
      </c>
      <c r="I68" s="181">
        <f t="shared" si="31"/>
        <v>36</v>
      </c>
      <c r="J68" s="181">
        <f t="shared" si="31"/>
        <v>36</v>
      </c>
      <c r="K68" s="181">
        <f t="shared" si="31"/>
        <v>36</v>
      </c>
      <c r="L68" s="181">
        <f t="shared" si="31"/>
        <v>36</v>
      </c>
      <c r="M68" s="181">
        <f t="shared" si="31"/>
        <v>36</v>
      </c>
      <c r="N68" s="181">
        <f t="shared" si="31"/>
        <v>36</v>
      </c>
      <c r="O68" s="181">
        <f t="shared" si="31"/>
        <v>36</v>
      </c>
      <c r="P68" s="181">
        <f t="shared" si="31"/>
        <v>36</v>
      </c>
      <c r="Q68" s="181">
        <f t="shared" si="31"/>
        <v>36</v>
      </c>
      <c r="R68" s="181">
        <f t="shared" si="31"/>
        <v>36</v>
      </c>
      <c r="S68" s="181">
        <f t="shared" si="31"/>
        <v>36</v>
      </c>
      <c r="T68" s="181">
        <f t="shared" si="31"/>
        <v>36</v>
      </c>
      <c r="U68" s="181">
        <f t="shared" si="31"/>
        <v>18</v>
      </c>
      <c r="V68" s="181">
        <f>SUM(E68:U68)</f>
        <v>594</v>
      </c>
      <c r="W68" s="152" t="s">
        <v>91</v>
      </c>
      <c r="X68" s="153" t="s">
        <v>91</v>
      </c>
      <c r="Y68" s="181">
        <f aca="true" t="shared" si="32" ref="Y68:AV68">Y36+Y30+Y14</f>
        <v>36</v>
      </c>
      <c r="Z68" s="181">
        <f t="shared" si="32"/>
        <v>36</v>
      </c>
      <c r="AA68" s="181">
        <f t="shared" si="32"/>
        <v>36</v>
      </c>
      <c r="AB68" s="181">
        <f t="shared" si="32"/>
        <v>36</v>
      </c>
      <c r="AC68" s="181">
        <f t="shared" si="32"/>
        <v>36</v>
      </c>
      <c r="AD68" s="181">
        <f t="shared" si="32"/>
        <v>36</v>
      </c>
      <c r="AE68" s="181">
        <f t="shared" si="32"/>
        <v>36</v>
      </c>
      <c r="AF68" s="181">
        <f t="shared" si="32"/>
        <v>36</v>
      </c>
      <c r="AG68" s="181">
        <f t="shared" si="32"/>
        <v>36</v>
      </c>
      <c r="AH68" s="181">
        <f t="shared" si="32"/>
        <v>36</v>
      </c>
      <c r="AI68" s="181">
        <f t="shared" si="32"/>
        <v>36</v>
      </c>
      <c r="AJ68" s="181">
        <f t="shared" si="32"/>
        <v>36</v>
      </c>
      <c r="AK68" s="181">
        <f t="shared" si="32"/>
        <v>36</v>
      </c>
      <c r="AL68" s="181">
        <f t="shared" si="32"/>
        <v>36</v>
      </c>
      <c r="AM68" s="181">
        <f t="shared" si="32"/>
        <v>36</v>
      </c>
      <c r="AN68" s="181">
        <f t="shared" si="32"/>
        <v>36</v>
      </c>
      <c r="AO68" s="181">
        <f t="shared" si="32"/>
        <v>30</v>
      </c>
      <c r="AP68" s="181">
        <f t="shared" si="32"/>
        <v>36</v>
      </c>
      <c r="AQ68" s="181">
        <f t="shared" si="32"/>
        <v>36</v>
      </c>
      <c r="AR68" s="181">
        <f t="shared" si="32"/>
        <v>36</v>
      </c>
      <c r="AS68" s="181">
        <f t="shared" si="32"/>
        <v>36</v>
      </c>
      <c r="AT68" s="181">
        <f t="shared" si="32"/>
        <v>30</v>
      </c>
      <c r="AU68" s="181">
        <f t="shared" si="32"/>
        <v>30</v>
      </c>
      <c r="AV68" s="181">
        <f t="shared" si="32"/>
        <v>24</v>
      </c>
      <c r="AW68" s="181">
        <f>SUM(Y68:AV68)</f>
        <v>834</v>
      </c>
      <c r="AX68" s="121" t="s">
        <v>91</v>
      </c>
      <c r="AY68" s="122" t="s">
        <v>91</v>
      </c>
      <c r="AZ68" s="122" t="s">
        <v>91</v>
      </c>
      <c r="BA68" s="122" t="s">
        <v>91</v>
      </c>
      <c r="BB68" s="122" t="s">
        <v>91</v>
      </c>
      <c r="BC68" s="122" t="s">
        <v>91</v>
      </c>
      <c r="BD68" s="122" t="s">
        <v>91</v>
      </c>
      <c r="BE68" s="122" t="s">
        <v>91</v>
      </c>
      <c r="BF68" s="122" t="s">
        <v>91</v>
      </c>
      <c r="BG68" s="14">
        <f>V68+AW68</f>
        <v>1428</v>
      </c>
    </row>
    <row r="69" spans="1:59" ht="15.75" thickBot="1">
      <c r="A69" s="620"/>
      <c r="B69" s="182"/>
      <c r="C69" s="182" t="s">
        <v>96</v>
      </c>
      <c r="D69" s="182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18</v>
      </c>
      <c r="V69" s="17">
        <v>18</v>
      </c>
      <c r="W69" s="156"/>
      <c r="X69" s="15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>
        <v>6</v>
      </c>
      <c r="AP69" s="17"/>
      <c r="AQ69" s="17"/>
      <c r="AR69" s="17"/>
      <c r="AS69" s="17"/>
      <c r="AT69" s="17">
        <v>6</v>
      </c>
      <c r="AU69" s="17">
        <v>6</v>
      </c>
      <c r="AV69" s="17">
        <v>12</v>
      </c>
      <c r="AW69" s="17">
        <f>SUM(Y69:AV69)</f>
        <v>30</v>
      </c>
      <c r="AX69" s="121"/>
      <c r="AY69" s="122"/>
      <c r="AZ69" s="122"/>
      <c r="BA69" s="122"/>
      <c r="BB69" s="122"/>
      <c r="BC69" s="122"/>
      <c r="BD69" s="122"/>
      <c r="BE69" s="122"/>
      <c r="BF69" s="122"/>
      <c r="BG69" s="14">
        <f>V69+AW69</f>
        <v>48</v>
      </c>
    </row>
    <row r="70" spans="1:59" ht="15.75" thickBot="1">
      <c r="A70" s="619"/>
      <c r="B70" s="625" t="s">
        <v>41</v>
      </c>
      <c r="C70" s="626"/>
      <c r="D70" s="627"/>
      <c r="E70" s="49">
        <f aca="true" t="shared" si="33" ref="E70:V70">E37+E31+E15</f>
        <v>18</v>
      </c>
      <c r="F70" s="49">
        <f t="shared" si="33"/>
        <v>18</v>
      </c>
      <c r="G70" s="49">
        <f t="shared" si="33"/>
        <v>18</v>
      </c>
      <c r="H70" s="49">
        <f t="shared" si="33"/>
        <v>18</v>
      </c>
      <c r="I70" s="49">
        <f t="shared" si="33"/>
        <v>18</v>
      </c>
      <c r="J70" s="49">
        <f t="shared" si="33"/>
        <v>18</v>
      </c>
      <c r="K70" s="49">
        <f t="shared" si="33"/>
        <v>18</v>
      </c>
      <c r="L70" s="49">
        <f t="shared" si="33"/>
        <v>18</v>
      </c>
      <c r="M70" s="49">
        <f t="shared" si="33"/>
        <v>18</v>
      </c>
      <c r="N70" s="49">
        <f t="shared" si="33"/>
        <v>18</v>
      </c>
      <c r="O70" s="49">
        <f t="shared" si="33"/>
        <v>18</v>
      </c>
      <c r="P70" s="49">
        <f t="shared" si="33"/>
        <v>18</v>
      </c>
      <c r="Q70" s="49">
        <f t="shared" si="33"/>
        <v>18</v>
      </c>
      <c r="R70" s="49">
        <f t="shared" si="33"/>
        <v>18</v>
      </c>
      <c r="S70" s="49">
        <f t="shared" si="33"/>
        <v>18</v>
      </c>
      <c r="T70" s="49">
        <f t="shared" si="33"/>
        <v>18</v>
      </c>
      <c r="U70" s="49">
        <f t="shared" si="33"/>
        <v>9</v>
      </c>
      <c r="V70" s="49">
        <f t="shared" si="33"/>
        <v>297</v>
      </c>
      <c r="W70" s="74" t="s">
        <v>91</v>
      </c>
      <c r="X70" s="75" t="s">
        <v>91</v>
      </c>
      <c r="Y70" s="49">
        <f>Y15+Y31+Y37</f>
        <v>18</v>
      </c>
      <c r="Z70" s="49">
        <f aca="true" t="shared" si="34" ref="Z70:AV70">Z15+Z31+Z37</f>
        <v>18</v>
      </c>
      <c r="AA70" s="49">
        <f t="shared" si="34"/>
        <v>18</v>
      </c>
      <c r="AB70" s="49">
        <f t="shared" si="34"/>
        <v>18</v>
      </c>
      <c r="AC70" s="49">
        <f t="shared" si="34"/>
        <v>18</v>
      </c>
      <c r="AD70" s="49">
        <f t="shared" si="34"/>
        <v>18</v>
      </c>
      <c r="AE70" s="49">
        <f t="shared" si="34"/>
        <v>18</v>
      </c>
      <c r="AF70" s="49">
        <f t="shared" si="34"/>
        <v>18</v>
      </c>
      <c r="AG70" s="49">
        <f t="shared" si="34"/>
        <v>18</v>
      </c>
      <c r="AH70" s="49">
        <f t="shared" si="34"/>
        <v>17</v>
      </c>
      <c r="AI70" s="49">
        <f t="shared" si="34"/>
        <v>18</v>
      </c>
      <c r="AJ70" s="49">
        <f t="shared" si="34"/>
        <v>17</v>
      </c>
      <c r="AK70" s="49">
        <f t="shared" si="34"/>
        <v>17</v>
      </c>
      <c r="AL70" s="49">
        <f t="shared" si="34"/>
        <v>17</v>
      </c>
      <c r="AM70" s="49">
        <f t="shared" si="34"/>
        <v>16</v>
      </c>
      <c r="AN70" s="49">
        <f t="shared" si="34"/>
        <v>17</v>
      </c>
      <c r="AO70" s="49">
        <f t="shared" si="34"/>
        <v>15</v>
      </c>
      <c r="AP70" s="49">
        <f t="shared" si="34"/>
        <v>16</v>
      </c>
      <c r="AQ70" s="49">
        <f t="shared" si="34"/>
        <v>17</v>
      </c>
      <c r="AR70" s="49">
        <f t="shared" si="34"/>
        <v>17</v>
      </c>
      <c r="AS70" s="49">
        <f t="shared" si="34"/>
        <v>16</v>
      </c>
      <c r="AT70" s="49">
        <f t="shared" si="34"/>
        <v>11</v>
      </c>
      <c r="AU70" s="49">
        <f t="shared" si="34"/>
        <v>14</v>
      </c>
      <c r="AV70" s="49">
        <f t="shared" si="34"/>
        <v>12</v>
      </c>
      <c r="AW70" s="49">
        <f>SUM(Y70:AV70)</f>
        <v>399</v>
      </c>
      <c r="AX70" s="121" t="s">
        <v>91</v>
      </c>
      <c r="AY70" s="122" t="s">
        <v>91</v>
      </c>
      <c r="AZ70" s="122" t="s">
        <v>91</v>
      </c>
      <c r="BA70" s="122" t="s">
        <v>91</v>
      </c>
      <c r="BB70" s="122" t="s">
        <v>91</v>
      </c>
      <c r="BC70" s="122" t="s">
        <v>91</v>
      </c>
      <c r="BD70" s="122" t="s">
        <v>91</v>
      </c>
      <c r="BE70" s="122" t="s">
        <v>91</v>
      </c>
      <c r="BF70" s="122" t="s">
        <v>91</v>
      </c>
      <c r="BG70" s="14">
        <f>V70+AW70</f>
        <v>696</v>
      </c>
    </row>
    <row r="71" spans="1:59" ht="15.75" thickBot="1">
      <c r="A71" s="621"/>
      <c r="B71" s="628" t="s">
        <v>42</v>
      </c>
      <c r="C71" s="629"/>
      <c r="D71" s="630"/>
      <c r="E71" s="14">
        <f aca="true" t="shared" si="35" ref="E71:V71">E68+E70</f>
        <v>54</v>
      </c>
      <c r="F71" s="14">
        <f t="shared" si="35"/>
        <v>54</v>
      </c>
      <c r="G71" s="14">
        <f t="shared" si="35"/>
        <v>54</v>
      </c>
      <c r="H71" s="14">
        <f t="shared" si="35"/>
        <v>54</v>
      </c>
      <c r="I71" s="14">
        <f t="shared" si="35"/>
        <v>54</v>
      </c>
      <c r="J71" s="14">
        <f t="shared" si="35"/>
        <v>54</v>
      </c>
      <c r="K71" s="14">
        <f t="shared" si="35"/>
        <v>54</v>
      </c>
      <c r="L71" s="14">
        <f t="shared" si="35"/>
        <v>54</v>
      </c>
      <c r="M71" s="14">
        <f t="shared" si="35"/>
        <v>54</v>
      </c>
      <c r="N71" s="14">
        <f t="shared" si="35"/>
        <v>54</v>
      </c>
      <c r="O71" s="14">
        <f t="shared" si="35"/>
        <v>54</v>
      </c>
      <c r="P71" s="14">
        <f t="shared" si="35"/>
        <v>54</v>
      </c>
      <c r="Q71" s="14">
        <f t="shared" si="35"/>
        <v>54</v>
      </c>
      <c r="R71" s="14">
        <f t="shared" si="35"/>
        <v>54</v>
      </c>
      <c r="S71" s="14">
        <f t="shared" si="35"/>
        <v>54</v>
      </c>
      <c r="T71" s="14">
        <f t="shared" si="35"/>
        <v>54</v>
      </c>
      <c r="U71" s="14">
        <f>U68+U70+U69</f>
        <v>45</v>
      </c>
      <c r="V71" s="14">
        <f t="shared" si="35"/>
        <v>891</v>
      </c>
      <c r="W71" s="74" t="s">
        <v>91</v>
      </c>
      <c r="X71" s="75" t="s">
        <v>91</v>
      </c>
      <c r="Y71" s="14">
        <f aca="true" t="shared" si="36" ref="Y71:AW71">Y68+Y70</f>
        <v>54</v>
      </c>
      <c r="Z71" s="14">
        <f t="shared" si="36"/>
        <v>54</v>
      </c>
      <c r="AA71" s="14">
        <f t="shared" si="36"/>
        <v>54</v>
      </c>
      <c r="AB71" s="14">
        <f t="shared" si="36"/>
        <v>54</v>
      </c>
      <c r="AC71" s="14">
        <f t="shared" si="36"/>
        <v>54</v>
      </c>
      <c r="AD71" s="14">
        <f t="shared" si="36"/>
        <v>54</v>
      </c>
      <c r="AE71" s="14">
        <f t="shared" si="36"/>
        <v>54</v>
      </c>
      <c r="AF71" s="14">
        <f t="shared" si="36"/>
        <v>54</v>
      </c>
      <c r="AG71" s="14">
        <f t="shared" si="36"/>
        <v>54</v>
      </c>
      <c r="AH71" s="14">
        <f t="shared" si="36"/>
        <v>53</v>
      </c>
      <c r="AI71" s="14">
        <f t="shared" si="36"/>
        <v>54</v>
      </c>
      <c r="AJ71" s="14">
        <f t="shared" si="36"/>
        <v>53</v>
      </c>
      <c r="AK71" s="14">
        <f t="shared" si="36"/>
        <v>53</v>
      </c>
      <c r="AL71" s="14">
        <f t="shared" si="36"/>
        <v>53</v>
      </c>
      <c r="AM71" s="14">
        <f t="shared" si="36"/>
        <v>52</v>
      </c>
      <c r="AN71" s="40">
        <f t="shared" si="36"/>
        <v>53</v>
      </c>
      <c r="AO71" s="40">
        <f t="shared" si="36"/>
        <v>45</v>
      </c>
      <c r="AP71" s="14">
        <f t="shared" si="36"/>
        <v>52</v>
      </c>
      <c r="AQ71" s="14">
        <f t="shared" si="36"/>
        <v>53</v>
      </c>
      <c r="AR71" s="14">
        <f t="shared" si="36"/>
        <v>53</v>
      </c>
      <c r="AS71" s="14">
        <f t="shared" si="36"/>
        <v>52</v>
      </c>
      <c r="AT71" s="14">
        <f t="shared" si="36"/>
        <v>41</v>
      </c>
      <c r="AU71" s="14">
        <f t="shared" si="36"/>
        <v>44</v>
      </c>
      <c r="AV71" s="14">
        <f t="shared" si="36"/>
        <v>36</v>
      </c>
      <c r="AW71" s="14">
        <f t="shared" si="36"/>
        <v>1233</v>
      </c>
      <c r="AX71" s="121" t="s">
        <v>91</v>
      </c>
      <c r="AY71" s="122" t="s">
        <v>91</v>
      </c>
      <c r="AZ71" s="122" t="s">
        <v>91</v>
      </c>
      <c r="BA71" s="122" t="s">
        <v>91</v>
      </c>
      <c r="BB71" s="122" t="s">
        <v>91</v>
      </c>
      <c r="BC71" s="122" t="s">
        <v>91</v>
      </c>
      <c r="BD71" s="122" t="s">
        <v>91</v>
      </c>
      <c r="BE71" s="122" t="s">
        <v>91</v>
      </c>
      <c r="BF71" s="122" t="s">
        <v>91</v>
      </c>
      <c r="BG71" s="14">
        <f>V71+AW71</f>
        <v>2124</v>
      </c>
    </row>
    <row r="72" spans="5:59" ht="15">
      <c r="E72" s="19"/>
      <c r="F72" s="19"/>
      <c r="G72" s="19"/>
      <c r="H72" s="20"/>
      <c r="I72" s="20"/>
      <c r="J72" s="20"/>
      <c r="K72" s="20"/>
      <c r="L72" s="20"/>
      <c r="M72" s="20"/>
      <c r="N72" s="20"/>
      <c r="O72" s="25"/>
      <c r="P72" s="20"/>
      <c r="Q72" s="20"/>
      <c r="R72" s="25"/>
      <c r="S72" s="25"/>
      <c r="T72" s="21"/>
      <c r="U72" s="26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</row>
    <row r="73" spans="5:59" ht="15"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</row>
    <row r="74" ht="15">
      <c r="BG74"/>
    </row>
    <row r="75" spans="40:59" ht="15">
      <c r="AN75" s="7"/>
      <c r="BG75"/>
    </row>
    <row r="76" spans="31:59" ht="15">
      <c r="AE76" t="s">
        <v>83</v>
      </c>
      <c r="BG76"/>
    </row>
    <row r="77" ht="15">
      <c r="BG77"/>
    </row>
    <row r="78" ht="15">
      <c r="BG78"/>
    </row>
    <row r="79" ht="15">
      <c r="BG79"/>
    </row>
    <row r="80" ht="15">
      <c r="BG80"/>
    </row>
    <row r="81" ht="15">
      <c r="BG81"/>
    </row>
    <row r="82" ht="15">
      <c r="BG82"/>
    </row>
    <row r="83" ht="15">
      <c r="BG83"/>
    </row>
    <row r="84" ht="15">
      <c r="BG84"/>
    </row>
    <row r="85" ht="15">
      <c r="BG85"/>
    </row>
    <row r="86" ht="15">
      <c r="BG86"/>
    </row>
    <row r="87" ht="15">
      <c r="BG87"/>
    </row>
    <row r="88" ht="15">
      <c r="BG88"/>
    </row>
    <row r="89" ht="15">
      <c r="BG89"/>
    </row>
    <row r="90" ht="15">
      <c r="BG90"/>
    </row>
    <row r="91" ht="15">
      <c r="BG91"/>
    </row>
    <row r="92" ht="15">
      <c r="BG92"/>
    </row>
    <row r="93" ht="15">
      <c r="BG93"/>
    </row>
    <row r="94" ht="15">
      <c r="BG94"/>
    </row>
    <row r="95" ht="15">
      <c r="BG95"/>
    </row>
    <row r="96" ht="15">
      <c r="BG96"/>
    </row>
    <row r="97" ht="15">
      <c r="BG97"/>
    </row>
    <row r="98" ht="15">
      <c r="BG98"/>
    </row>
    <row r="99" ht="15">
      <c r="BG99"/>
    </row>
    <row r="100" ht="15">
      <c r="BG100"/>
    </row>
    <row r="101" ht="15">
      <c r="BG101"/>
    </row>
    <row r="102" ht="15">
      <c r="BG102"/>
    </row>
    <row r="103" ht="15">
      <c r="BG103"/>
    </row>
    <row r="104" ht="15">
      <c r="BG104"/>
    </row>
    <row r="105" ht="15">
      <c r="BG105"/>
    </row>
    <row r="106" ht="15">
      <c r="BG106"/>
    </row>
    <row r="107" ht="15">
      <c r="BG107"/>
    </row>
    <row r="108" ht="15">
      <c r="BG108"/>
    </row>
    <row r="109" ht="15">
      <c r="BG109"/>
    </row>
    <row r="110" ht="15">
      <c r="BG110"/>
    </row>
    <row r="111" ht="15">
      <c r="BG111"/>
    </row>
    <row r="112" ht="15">
      <c r="BG112"/>
    </row>
    <row r="113" ht="15">
      <c r="BG113"/>
    </row>
    <row r="114" ht="15">
      <c r="BG114"/>
    </row>
    <row r="115" ht="15">
      <c r="BG115"/>
    </row>
    <row r="116" ht="15">
      <c r="BG116"/>
    </row>
    <row r="117" ht="15">
      <c r="BG117"/>
    </row>
    <row r="118" ht="15">
      <c r="BG118"/>
    </row>
    <row r="119" ht="15">
      <c r="BG119"/>
    </row>
    <row r="120" ht="15">
      <c r="BG120"/>
    </row>
    <row r="121" ht="15">
      <c r="BG121"/>
    </row>
    <row r="122" ht="15">
      <c r="BG122"/>
    </row>
    <row r="123" ht="15">
      <c r="BG123"/>
    </row>
    <row r="124" ht="15">
      <c r="BG124"/>
    </row>
    <row r="125" ht="15">
      <c r="BG125"/>
    </row>
    <row r="126" ht="15">
      <c r="BG126"/>
    </row>
    <row r="127" ht="15">
      <c r="BG127"/>
    </row>
    <row r="128" ht="15">
      <c r="BG128"/>
    </row>
    <row r="129" ht="15">
      <c r="BG129"/>
    </row>
    <row r="130" ht="15">
      <c r="BG130"/>
    </row>
    <row r="131" ht="15">
      <c r="BG131"/>
    </row>
    <row r="132" ht="15">
      <c r="BG132"/>
    </row>
    <row r="133" ht="15">
      <c r="BG133"/>
    </row>
    <row r="134" ht="15">
      <c r="BG134"/>
    </row>
    <row r="135" ht="15">
      <c r="BG135"/>
    </row>
    <row r="136" ht="15">
      <c r="BG136"/>
    </row>
    <row r="137" ht="15">
      <c r="BG137"/>
    </row>
    <row r="138" ht="15">
      <c r="BG138"/>
    </row>
    <row r="139" ht="15">
      <c r="BG139"/>
    </row>
    <row r="140" ht="15">
      <c r="BG140"/>
    </row>
    <row r="141" ht="15">
      <c r="BG141"/>
    </row>
    <row r="142" ht="15">
      <c r="BG142"/>
    </row>
    <row r="143" ht="15">
      <c r="BG143"/>
    </row>
    <row r="144" ht="15">
      <c r="BG144"/>
    </row>
    <row r="145" ht="15">
      <c r="BG145"/>
    </row>
    <row r="146" ht="15">
      <c r="BG146"/>
    </row>
    <row r="147" ht="15">
      <c r="BG147"/>
    </row>
    <row r="148" ht="15">
      <c r="BG148"/>
    </row>
    <row r="149" ht="15">
      <c r="BG149"/>
    </row>
    <row r="150" ht="15">
      <c r="BG150"/>
    </row>
    <row r="151" ht="15">
      <c r="BG151"/>
    </row>
    <row r="152" ht="15">
      <c r="BG152"/>
    </row>
    <row r="153" ht="15">
      <c r="BG153"/>
    </row>
    <row r="154" ht="15">
      <c r="BG154"/>
    </row>
    <row r="155" ht="15">
      <c r="BG155"/>
    </row>
    <row r="156" ht="15">
      <c r="BG156"/>
    </row>
    <row r="157" ht="15">
      <c r="BG157"/>
    </row>
    <row r="158" ht="15">
      <c r="BG158"/>
    </row>
    <row r="159" ht="15">
      <c r="BG159"/>
    </row>
    <row r="160" ht="15">
      <c r="BG160"/>
    </row>
    <row r="161" ht="15">
      <c r="BG161"/>
    </row>
    <row r="162" ht="15">
      <c r="BG162"/>
    </row>
    <row r="163" ht="15">
      <c r="BG163"/>
    </row>
    <row r="164" ht="15">
      <c r="BG164"/>
    </row>
    <row r="165" ht="15">
      <c r="BG165"/>
    </row>
    <row r="166" ht="15">
      <c r="BG166"/>
    </row>
    <row r="167" ht="15">
      <c r="BG167"/>
    </row>
    <row r="168" ht="15">
      <c r="BG168"/>
    </row>
    <row r="169" ht="15">
      <c r="BG169"/>
    </row>
    <row r="170" ht="15">
      <c r="BG170"/>
    </row>
    <row r="171" ht="15">
      <c r="BG171"/>
    </row>
    <row r="172" ht="15">
      <c r="BG172"/>
    </row>
    <row r="173" ht="15">
      <c r="BG173"/>
    </row>
    <row r="174" ht="15">
      <c r="BG174"/>
    </row>
    <row r="175" ht="15">
      <c r="BG175"/>
    </row>
    <row r="176" ht="15">
      <c r="BG176"/>
    </row>
    <row r="177" ht="15">
      <c r="BG177"/>
    </row>
    <row r="178" ht="15">
      <c r="BG178"/>
    </row>
    <row r="179" ht="15">
      <c r="BG179"/>
    </row>
    <row r="180" ht="15">
      <c r="BG180"/>
    </row>
    <row r="181" ht="15">
      <c r="BG181"/>
    </row>
    <row r="182" ht="15">
      <c r="BG182"/>
    </row>
    <row r="183" ht="15">
      <c r="BG183"/>
    </row>
    <row r="184" ht="15">
      <c r="BG184"/>
    </row>
    <row r="185" ht="15">
      <c r="BG185"/>
    </row>
    <row r="186" ht="15">
      <c r="BG186"/>
    </row>
    <row r="187" ht="15">
      <c r="BG187"/>
    </row>
    <row r="188" ht="15">
      <c r="BG188"/>
    </row>
    <row r="189" ht="15">
      <c r="BG189"/>
    </row>
    <row r="190" ht="15">
      <c r="BG190"/>
    </row>
    <row r="191" ht="15">
      <c r="BG191"/>
    </row>
    <row r="192" ht="15">
      <c r="BG192"/>
    </row>
    <row r="193" ht="15">
      <c r="BG193"/>
    </row>
    <row r="194" ht="15">
      <c r="BG194"/>
    </row>
    <row r="195" ht="15">
      <c r="BG195"/>
    </row>
    <row r="196" ht="15">
      <c r="BG196"/>
    </row>
    <row r="197" ht="15">
      <c r="BG197"/>
    </row>
    <row r="198" ht="15">
      <c r="BG198"/>
    </row>
    <row r="199" ht="15">
      <c r="BG199"/>
    </row>
    <row r="200" ht="15">
      <c r="BG200"/>
    </row>
    <row r="201" ht="15">
      <c r="BG201"/>
    </row>
    <row r="202" ht="15">
      <c r="BG202"/>
    </row>
    <row r="203" ht="15">
      <c r="BG203"/>
    </row>
    <row r="204" ht="15">
      <c r="BG204"/>
    </row>
    <row r="205" ht="15">
      <c r="BG205"/>
    </row>
    <row r="206" ht="15">
      <c r="BG206"/>
    </row>
    <row r="207" ht="15">
      <c r="BG207"/>
    </row>
    <row r="208" ht="15">
      <c r="BG208"/>
    </row>
    <row r="209" ht="15">
      <c r="BG209"/>
    </row>
    <row r="210" ht="15">
      <c r="BG210"/>
    </row>
    <row r="211" ht="15">
      <c r="BG211"/>
    </row>
    <row r="212" ht="15">
      <c r="BG212"/>
    </row>
    <row r="213" ht="15">
      <c r="BG213"/>
    </row>
    <row r="214" ht="15">
      <c r="BG214"/>
    </row>
    <row r="215" ht="15">
      <c r="BG215"/>
    </row>
    <row r="216" ht="15">
      <c r="BG216"/>
    </row>
    <row r="217" ht="15">
      <c r="BG217"/>
    </row>
    <row r="218" ht="15">
      <c r="BG218"/>
    </row>
    <row r="219" ht="15">
      <c r="BG219"/>
    </row>
    <row r="220" ht="15">
      <c r="BG220"/>
    </row>
    <row r="221" ht="15">
      <c r="BG221"/>
    </row>
    <row r="222" ht="15">
      <c r="BG222"/>
    </row>
    <row r="223" ht="15">
      <c r="BG223"/>
    </row>
    <row r="224" ht="15">
      <c r="BG224"/>
    </row>
    <row r="225" ht="15">
      <c r="BG225"/>
    </row>
    <row r="226" ht="15">
      <c r="BG226"/>
    </row>
    <row r="227" ht="15">
      <c r="BG227"/>
    </row>
    <row r="228" ht="15">
      <c r="BG228"/>
    </row>
    <row r="229" ht="15">
      <c r="BG229"/>
    </row>
    <row r="230" ht="15">
      <c r="BG230"/>
    </row>
    <row r="231" ht="15">
      <c r="BG231"/>
    </row>
    <row r="232" ht="15">
      <c r="BG232"/>
    </row>
    <row r="233" ht="15">
      <c r="BG233"/>
    </row>
    <row r="234" ht="15">
      <c r="BG234"/>
    </row>
    <row r="235" ht="15">
      <c r="BG235"/>
    </row>
    <row r="236" ht="15">
      <c r="BG236"/>
    </row>
    <row r="237" ht="15">
      <c r="BG237"/>
    </row>
    <row r="238" ht="15">
      <c r="BG238"/>
    </row>
    <row r="239" ht="15">
      <c r="BG239"/>
    </row>
    <row r="240" ht="15">
      <c r="BG240"/>
    </row>
    <row r="241" ht="15">
      <c r="BG241"/>
    </row>
    <row r="242" ht="15">
      <c r="BG242"/>
    </row>
    <row r="243" ht="15">
      <c r="BG243"/>
    </row>
    <row r="244" ht="15">
      <c r="BG244"/>
    </row>
    <row r="245" ht="15">
      <c r="BG245"/>
    </row>
    <row r="246" ht="15">
      <c r="BG246"/>
    </row>
    <row r="247" ht="15">
      <c r="BG247"/>
    </row>
    <row r="248" ht="15">
      <c r="BG248"/>
    </row>
    <row r="249" ht="15">
      <c r="BG249"/>
    </row>
    <row r="250" ht="15">
      <c r="BG250"/>
    </row>
    <row r="251" ht="15">
      <c r="BG251"/>
    </row>
    <row r="252" ht="15">
      <c r="BG252"/>
    </row>
    <row r="253" ht="15">
      <c r="BG253"/>
    </row>
    <row r="254" ht="15">
      <c r="BG254"/>
    </row>
    <row r="255" ht="15">
      <c r="BG255"/>
    </row>
    <row r="256" ht="15">
      <c r="BG256"/>
    </row>
    <row r="257" ht="15">
      <c r="BG257"/>
    </row>
    <row r="258" ht="15">
      <c r="BG258"/>
    </row>
    <row r="259" ht="15">
      <c r="BG259"/>
    </row>
    <row r="260" ht="15">
      <c r="BG260"/>
    </row>
    <row r="261" ht="15">
      <c r="BG261"/>
    </row>
    <row r="262" ht="15">
      <c r="BG262"/>
    </row>
    <row r="263" ht="15">
      <c r="BG263"/>
    </row>
    <row r="264" ht="15">
      <c r="BG264"/>
    </row>
    <row r="265" ht="15">
      <c r="BG265"/>
    </row>
    <row r="266" ht="15">
      <c r="BG266"/>
    </row>
    <row r="267" ht="15">
      <c r="BG267"/>
    </row>
    <row r="268" ht="15">
      <c r="BG268"/>
    </row>
    <row r="269" ht="15">
      <c r="BG269"/>
    </row>
    <row r="270" ht="15">
      <c r="BG270"/>
    </row>
    <row r="271" ht="15">
      <c r="BG271"/>
    </row>
    <row r="272" ht="15">
      <c r="BG272"/>
    </row>
    <row r="273" ht="15">
      <c r="BG273"/>
    </row>
    <row r="274" ht="15">
      <c r="BG274"/>
    </row>
    <row r="275" ht="15">
      <c r="BG275"/>
    </row>
    <row r="276" ht="15">
      <c r="BG276"/>
    </row>
    <row r="277" ht="15">
      <c r="BG277"/>
    </row>
    <row r="278" ht="15">
      <c r="BG278"/>
    </row>
    <row r="279" ht="15">
      <c r="BG279"/>
    </row>
    <row r="280" ht="15">
      <c r="BG280"/>
    </row>
    <row r="281" ht="15">
      <c r="BG281"/>
    </row>
    <row r="282" ht="15">
      <c r="BG282"/>
    </row>
    <row r="283" ht="15">
      <c r="BG283"/>
    </row>
    <row r="284" ht="15">
      <c r="BG284"/>
    </row>
    <row r="285" ht="15">
      <c r="BG285"/>
    </row>
    <row r="286" ht="15">
      <c r="BG286"/>
    </row>
    <row r="287" ht="15">
      <c r="BG287"/>
    </row>
    <row r="288" ht="15">
      <c r="BG288"/>
    </row>
    <row r="289" ht="15">
      <c r="BG289"/>
    </row>
    <row r="290" ht="15">
      <c r="BG290"/>
    </row>
    <row r="291" ht="15">
      <c r="BG291"/>
    </row>
    <row r="292" ht="15">
      <c r="BG292"/>
    </row>
    <row r="293" ht="15">
      <c r="BG293"/>
    </row>
    <row r="294" ht="15">
      <c r="BG294"/>
    </row>
    <row r="295" ht="15">
      <c r="BG295"/>
    </row>
    <row r="296" ht="15">
      <c r="BG296"/>
    </row>
    <row r="297" ht="15">
      <c r="BG297"/>
    </row>
    <row r="298" ht="15">
      <c r="BG298"/>
    </row>
    <row r="299" ht="15">
      <c r="BG299"/>
    </row>
    <row r="300" ht="15">
      <c r="BG300"/>
    </row>
    <row r="301" ht="15">
      <c r="BG301"/>
    </row>
    <row r="302" ht="15">
      <c r="BG302"/>
    </row>
    <row r="303" ht="15">
      <c r="BG303"/>
    </row>
    <row r="304" ht="15">
      <c r="BG304"/>
    </row>
    <row r="305" ht="15">
      <c r="BG305"/>
    </row>
    <row r="306" ht="15">
      <c r="BG306"/>
    </row>
    <row r="307" ht="15">
      <c r="BG307"/>
    </row>
    <row r="308" ht="15">
      <c r="BG308"/>
    </row>
    <row r="309" ht="15">
      <c r="BG309"/>
    </row>
    <row r="310" ht="15">
      <c r="BG310"/>
    </row>
    <row r="311" ht="15">
      <c r="BG311"/>
    </row>
    <row r="312" ht="15">
      <c r="BG312"/>
    </row>
    <row r="313" ht="15">
      <c r="BG313"/>
    </row>
    <row r="314" ht="15">
      <c r="BG314"/>
    </row>
    <row r="315" ht="15">
      <c r="BG315"/>
    </row>
    <row r="316" ht="15">
      <c r="BG316"/>
    </row>
    <row r="317" ht="15">
      <c r="BG317"/>
    </row>
    <row r="318" ht="15">
      <c r="BG318"/>
    </row>
    <row r="319" ht="15">
      <c r="BG319"/>
    </row>
    <row r="320" ht="15">
      <c r="BG320"/>
    </row>
    <row r="321" ht="15">
      <c r="BG321"/>
    </row>
    <row r="322" ht="15">
      <c r="BG322"/>
    </row>
    <row r="323" ht="15">
      <c r="BG323"/>
    </row>
    <row r="324" ht="15">
      <c r="BG324"/>
    </row>
    <row r="325" ht="15">
      <c r="BG325"/>
    </row>
    <row r="326" ht="15">
      <c r="BG326"/>
    </row>
    <row r="327" ht="15">
      <c r="BG327"/>
    </row>
    <row r="328" ht="15">
      <c r="BG328"/>
    </row>
    <row r="329" ht="15">
      <c r="BG329"/>
    </row>
    <row r="330" ht="15">
      <c r="BG330"/>
    </row>
    <row r="331" ht="15">
      <c r="BG331"/>
    </row>
    <row r="332" ht="15">
      <c r="BG332"/>
    </row>
    <row r="333" ht="15">
      <c r="BG333"/>
    </row>
    <row r="334" ht="15">
      <c r="BG334"/>
    </row>
    <row r="335" ht="15">
      <c r="BG335"/>
    </row>
    <row r="336" ht="15">
      <c r="BG336"/>
    </row>
    <row r="337" ht="15">
      <c r="BG337"/>
    </row>
    <row r="338" ht="15">
      <c r="BG338"/>
    </row>
    <row r="339" ht="15">
      <c r="BG339"/>
    </row>
    <row r="340" ht="15">
      <c r="BG340"/>
    </row>
    <row r="341" ht="15">
      <c r="BG341"/>
    </row>
    <row r="342" ht="15">
      <c r="BG342"/>
    </row>
    <row r="343" ht="15">
      <c r="BG343"/>
    </row>
    <row r="344" ht="15">
      <c r="BG344"/>
    </row>
    <row r="345" ht="15">
      <c r="BG345"/>
    </row>
    <row r="346" ht="15">
      <c r="BG346"/>
    </row>
    <row r="347" ht="15">
      <c r="BG347"/>
    </row>
    <row r="348" ht="15">
      <c r="BG348"/>
    </row>
    <row r="349" ht="15">
      <c r="BG349"/>
    </row>
    <row r="350" ht="15">
      <c r="BG350"/>
    </row>
    <row r="351" ht="15">
      <c r="BG351"/>
    </row>
    <row r="352" ht="15">
      <c r="BG352"/>
    </row>
    <row r="353" ht="15">
      <c r="BG353"/>
    </row>
    <row r="354" ht="15">
      <c r="BG354"/>
    </row>
    <row r="355" ht="15">
      <c r="BG355"/>
    </row>
    <row r="356" ht="15">
      <c r="BG356"/>
    </row>
    <row r="357" ht="15">
      <c r="BG357"/>
    </row>
    <row r="358" ht="15">
      <c r="BG358"/>
    </row>
    <row r="359" ht="15">
      <c r="BG359"/>
    </row>
    <row r="360" ht="15">
      <c r="BG360"/>
    </row>
    <row r="361" ht="15">
      <c r="BG361"/>
    </row>
    <row r="362" ht="15">
      <c r="BG362"/>
    </row>
    <row r="363" ht="15">
      <c r="BG363"/>
    </row>
    <row r="364" ht="15">
      <c r="BG364"/>
    </row>
    <row r="365" ht="15">
      <c r="BG365"/>
    </row>
    <row r="366" ht="15">
      <c r="BG366"/>
    </row>
    <row r="367" ht="15">
      <c r="BG367"/>
    </row>
    <row r="368" ht="15">
      <c r="BG368"/>
    </row>
    <row r="369" ht="15">
      <c r="BG369"/>
    </row>
    <row r="370" ht="15">
      <c r="BG370"/>
    </row>
    <row r="371" ht="15">
      <c r="BG371"/>
    </row>
    <row r="372" ht="15">
      <c r="BG372"/>
    </row>
    <row r="373" ht="15">
      <c r="BG373"/>
    </row>
    <row r="374" ht="15">
      <c r="BG374"/>
    </row>
    <row r="375" ht="15">
      <c r="BG375"/>
    </row>
    <row r="376" ht="15">
      <c r="BG376"/>
    </row>
    <row r="377" ht="15">
      <c r="BG377"/>
    </row>
    <row r="378" ht="15">
      <c r="BG378"/>
    </row>
    <row r="379" ht="15">
      <c r="BG379"/>
    </row>
    <row r="380" ht="15">
      <c r="BG380"/>
    </row>
    <row r="381" ht="15">
      <c r="BG381"/>
    </row>
    <row r="382" ht="15">
      <c r="BG382"/>
    </row>
    <row r="383" ht="15">
      <c r="BG383"/>
    </row>
    <row r="384" ht="15">
      <c r="BG384"/>
    </row>
    <row r="385" ht="15">
      <c r="BG385"/>
    </row>
    <row r="386" ht="15">
      <c r="BG386"/>
    </row>
    <row r="387" ht="15">
      <c r="BG387"/>
    </row>
    <row r="388" ht="15">
      <c r="BG388"/>
    </row>
    <row r="389" ht="15">
      <c r="BG389"/>
    </row>
    <row r="390" ht="15">
      <c r="BG390"/>
    </row>
    <row r="391" ht="15">
      <c r="BG391"/>
    </row>
    <row r="392" ht="15">
      <c r="BG392"/>
    </row>
    <row r="393" ht="15">
      <c r="BG393"/>
    </row>
    <row r="394" ht="15">
      <c r="BG394"/>
    </row>
    <row r="395" ht="15">
      <c r="BG395"/>
    </row>
    <row r="396" ht="15">
      <c r="BG396"/>
    </row>
    <row r="397" ht="15">
      <c r="BG397"/>
    </row>
    <row r="398" ht="15">
      <c r="BG398"/>
    </row>
    <row r="399" ht="15">
      <c r="BG399"/>
    </row>
    <row r="400" ht="15">
      <c r="BG400"/>
    </row>
    <row r="401" ht="15">
      <c r="BG401"/>
    </row>
    <row r="402" ht="15">
      <c r="BG402"/>
    </row>
    <row r="403" ht="15">
      <c r="BG403"/>
    </row>
    <row r="404" ht="15">
      <c r="BG404"/>
    </row>
    <row r="405" ht="15">
      <c r="BG405"/>
    </row>
    <row r="406" ht="15">
      <c r="BG406"/>
    </row>
    <row r="407" ht="15">
      <c r="BG407"/>
    </row>
    <row r="408" ht="15">
      <c r="BG408"/>
    </row>
    <row r="409" ht="15">
      <c r="BG409"/>
    </row>
    <row r="410" ht="15">
      <c r="BG410"/>
    </row>
    <row r="411" ht="15">
      <c r="BG411"/>
    </row>
    <row r="412" ht="15">
      <c r="BG412"/>
    </row>
    <row r="413" ht="15">
      <c r="BG413"/>
    </row>
    <row r="414" ht="15">
      <c r="BG414"/>
    </row>
    <row r="415" ht="15">
      <c r="BG415"/>
    </row>
    <row r="416" ht="15">
      <c r="BG416"/>
    </row>
    <row r="417" ht="15">
      <c r="BG417"/>
    </row>
    <row r="418" ht="15">
      <c r="BG418"/>
    </row>
    <row r="419" ht="15">
      <c r="BG419"/>
    </row>
    <row r="420" ht="15">
      <c r="BG420"/>
    </row>
    <row r="421" ht="15">
      <c r="BG421"/>
    </row>
    <row r="422" ht="15">
      <c r="BG422"/>
    </row>
    <row r="423" ht="15">
      <c r="BG423"/>
    </row>
    <row r="424" ht="15">
      <c r="BG424"/>
    </row>
    <row r="425" ht="15">
      <c r="BG425"/>
    </row>
    <row r="426" ht="15">
      <c r="BG426"/>
    </row>
    <row r="427" ht="15">
      <c r="BG427"/>
    </row>
    <row r="428" ht="15">
      <c r="BG428"/>
    </row>
    <row r="429" ht="15">
      <c r="BG429"/>
    </row>
    <row r="430" ht="15">
      <c r="BG430"/>
    </row>
    <row r="431" ht="15">
      <c r="BG431"/>
    </row>
    <row r="432" ht="15">
      <c r="BG432"/>
    </row>
    <row r="433" ht="15">
      <c r="BG433"/>
    </row>
    <row r="434" ht="15">
      <c r="BG434"/>
    </row>
    <row r="435" ht="15">
      <c r="BG435"/>
    </row>
    <row r="436" ht="15">
      <c r="BG436"/>
    </row>
    <row r="437" ht="15">
      <c r="BG437"/>
    </row>
    <row r="438" ht="15">
      <c r="BG438"/>
    </row>
    <row r="439" ht="15">
      <c r="BG439"/>
    </row>
    <row r="440" ht="15">
      <c r="BG440"/>
    </row>
    <row r="441" ht="15">
      <c r="BG441"/>
    </row>
    <row r="442" ht="15">
      <c r="BG442"/>
    </row>
    <row r="443" ht="15">
      <c r="BG443"/>
    </row>
    <row r="444" ht="15">
      <c r="BG444"/>
    </row>
    <row r="445" ht="15">
      <c r="BG445"/>
    </row>
    <row r="446" ht="15">
      <c r="BG446"/>
    </row>
    <row r="447" ht="15">
      <c r="BG447"/>
    </row>
    <row r="448" ht="15">
      <c r="BG448"/>
    </row>
    <row r="449" ht="15">
      <c r="BG449"/>
    </row>
    <row r="450" ht="15">
      <c r="BG450"/>
    </row>
    <row r="451" ht="15">
      <c r="BG451"/>
    </row>
    <row r="452" ht="15">
      <c r="BG452"/>
    </row>
    <row r="453" ht="15">
      <c r="BG453"/>
    </row>
    <row r="454" ht="15">
      <c r="BG454"/>
    </row>
    <row r="455" ht="15">
      <c r="BG455"/>
    </row>
    <row r="456" ht="15">
      <c r="BG456"/>
    </row>
    <row r="457" ht="15">
      <c r="BG457"/>
    </row>
    <row r="458" ht="15">
      <c r="BG458"/>
    </row>
    <row r="459" ht="15">
      <c r="BG459"/>
    </row>
    <row r="460" ht="15">
      <c r="BG460"/>
    </row>
    <row r="461" ht="15">
      <c r="BG461"/>
    </row>
    <row r="462" ht="15">
      <c r="BG462"/>
    </row>
    <row r="463" ht="15">
      <c r="BG463"/>
    </row>
    <row r="464" ht="15">
      <c r="BG464"/>
    </row>
    <row r="465" ht="15">
      <c r="BG465"/>
    </row>
    <row r="466" ht="15">
      <c r="BG466"/>
    </row>
    <row r="467" ht="15">
      <c r="BG467"/>
    </row>
    <row r="468" ht="15">
      <c r="BG468"/>
    </row>
    <row r="469" ht="15">
      <c r="BG469"/>
    </row>
    <row r="470" ht="15">
      <c r="BG470"/>
    </row>
    <row r="471" ht="15">
      <c r="BG471"/>
    </row>
    <row r="472" ht="15">
      <c r="BG472"/>
    </row>
    <row r="473" ht="15">
      <c r="BG473"/>
    </row>
    <row r="474" ht="15">
      <c r="BG474"/>
    </row>
    <row r="475" ht="15">
      <c r="BG475"/>
    </row>
    <row r="476" ht="15">
      <c r="BG476"/>
    </row>
    <row r="477" ht="15">
      <c r="BG477"/>
    </row>
    <row r="478" ht="15">
      <c r="BG478"/>
    </row>
    <row r="479" ht="15">
      <c r="BG479"/>
    </row>
    <row r="480" ht="15">
      <c r="BG480"/>
    </row>
    <row r="481" ht="15">
      <c r="BG481"/>
    </row>
    <row r="482" ht="15">
      <c r="BG482"/>
    </row>
    <row r="483" ht="15">
      <c r="BG483"/>
    </row>
    <row r="484" ht="15">
      <c r="BG484"/>
    </row>
    <row r="485" ht="15">
      <c r="BG485"/>
    </row>
    <row r="486" ht="15">
      <c r="BG486"/>
    </row>
    <row r="487" ht="15">
      <c r="BG487"/>
    </row>
    <row r="488" ht="15">
      <c r="BG488"/>
    </row>
    <row r="489" ht="15">
      <c r="BG489"/>
    </row>
    <row r="490" ht="15">
      <c r="BG490"/>
    </row>
    <row r="491" ht="15">
      <c r="BG491"/>
    </row>
    <row r="492" ht="15">
      <c r="BG492"/>
    </row>
    <row r="493" ht="15">
      <c r="BG493"/>
    </row>
    <row r="494" ht="15">
      <c r="BG494"/>
    </row>
    <row r="495" ht="15">
      <c r="BG495"/>
    </row>
    <row r="496" ht="15">
      <c r="BG496"/>
    </row>
    <row r="497" ht="15">
      <c r="BG497"/>
    </row>
    <row r="498" ht="15">
      <c r="BG498"/>
    </row>
    <row r="499" ht="15">
      <c r="BG499"/>
    </row>
    <row r="500" ht="15">
      <c r="BG500"/>
    </row>
    <row r="501" ht="15">
      <c r="BG501"/>
    </row>
    <row r="502" ht="15">
      <c r="BG502"/>
    </row>
    <row r="503" ht="15">
      <c r="BG503"/>
    </row>
    <row r="504" ht="15">
      <c r="BG504"/>
    </row>
    <row r="505" ht="15">
      <c r="BG505"/>
    </row>
    <row r="506" ht="15">
      <c r="BG506"/>
    </row>
    <row r="507" ht="15">
      <c r="BG507"/>
    </row>
    <row r="508" ht="15">
      <c r="BG508"/>
    </row>
    <row r="509" ht="15">
      <c r="BG509"/>
    </row>
    <row r="510" ht="15">
      <c r="BG510"/>
    </row>
    <row r="511" ht="15">
      <c r="BG511"/>
    </row>
    <row r="512" ht="15">
      <c r="BG512"/>
    </row>
    <row r="513" ht="15">
      <c r="BG513"/>
    </row>
    <row r="514" ht="15">
      <c r="BG514"/>
    </row>
    <row r="515" ht="15">
      <c r="BG515"/>
    </row>
    <row r="516" ht="15">
      <c r="BG516"/>
    </row>
    <row r="517" ht="15">
      <c r="BG517"/>
    </row>
    <row r="518" ht="15">
      <c r="BG518"/>
    </row>
    <row r="519" ht="15">
      <c r="BG519"/>
    </row>
    <row r="520" ht="15">
      <c r="BG520"/>
    </row>
    <row r="521" ht="15">
      <c r="BG521"/>
    </row>
    <row r="522" ht="15">
      <c r="BG522"/>
    </row>
    <row r="523" ht="15">
      <c r="BG523"/>
    </row>
    <row r="524" ht="15">
      <c r="BG524"/>
    </row>
    <row r="525" ht="15">
      <c r="BG525"/>
    </row>
    <row r="526" ht="15">
      <c r="BG526"/>
    </row>
    <row r="527" ht="15">
      <c r="BG527"/>
    </row>
    <row r="528" ht="15">
      <c r="BG528"/>
    </row>
    <row r="529" ht="15">
      <c r="BG529"/>
    </row>
    <row r="530" ht="15">
      <c r="BG530"/>
    </row>
    <row r="531" ht="15">
      <c r="BG531"/>
    </row>
    <row r="532" ht="15">
      <c r="BG532"/>
    </row>
    <row r="533" ht="15">
      <c r="BG533"/>
    </row>
    <row r="534" ht="15">
      <c r="BG534"/>
    </row>
    <row r="535" ht="15">
      <c r="BG535"/>
    </row>
    <row r="536" ht="15">
      <c r="BG536"/>
    </row>
    <row r="537" ht="15">
      <c r="BG537"/>
    </row>
    <row r="538" ht="15">
      <c r="BG538"/>
    </row>
    <row r="539" ht="15">
      <c r="BG539"/>
    </row>
    <row r="540" ht="15">
      <c r="BG540"/>
    </row>
    <row r="541" ht="15">
      <c r="BG541"/>
    </row>
    <row r="542" ht="15">
      <c r="BG542"/>
    </row>
    <row r="543" ht="15">
      <c r="BG543"/>
    </row>
    <row r="544" ht="15">
      <c r="BG544"/>
    </row>
    <row r="545" ht="15">
      <c r="BG545"/>
    </row>
    <row r="546" ht="15">
      <c r="BG546"/>
    </row>
    <row r="547" ht="15">
      <c r="BG547"/>
    </row>
    <row r="548" ht="15">
      <c r="BG548"/>
    </row>
    <row r="549" ht="15">
      <c r="BG549"/>
    </row>
    <row r="550" ht="15">
      <c r="BG550"/>
    </row>
    <row r="551" ht="15">
      <c r="BG551"/>
    </row>
    <row r="552" ht="15">
      <c r="BG552"/>
    </row>
    <row r="553" ht="15">
      <c r="BG553"/>
    </row>
    <row r="554" ht="15">
      <c r="BG554"/>
    </row>
    <row r="555" ht="15">
      <c r="BG555"/>
    </row>
    <row r="556" ht="15">
      <c r="BG556"/>
    </row>
    <row r="557" ht="15">
      <c r="BG557"/>
    </row>
    <row r="558" ht="15">
      <c r="BG558"/>
    </row>
    <row r="559" ht="15">
      <c r="BG559"/>
    </row>
    <row r="560" ht="15">
      <c r="BG560"/>
    </row>
    <row r="561" ht="15">
      <c r="BG561"/>
    </row>
    <row r="562" ht="15">
      <c r="BG562"/>
    </row>
    <row r="563" ht="15">
      <c r="BG563"/>
    </row>
    <row r="564" ht="15">
      <c r="BG564"/>
    </row>
    <row r="565" ht="15">
      <c r="BG565"/>
    </row>
    <row r="566" ht="15">
      <c r="BG566"/>
    </row>
    <row r="567" ht="15">
      <c r="BG567"/>
    </row>
    <row r="568" ht="15">
      <c r="BG568"/>
    </row>
    <row r="569" ht="15">
      <c r="BG569"/>
    </row>
    <row r="570" ht="15">
      <c r="BG570"/>
    </row>
    <row r="571" ht="15">
      <c r="BG571"/>
    </row>
    <row r="572" ht="15">
      <c r="BG572"/>
    </row>
    <row r="573" ht="15">
      <c r="BG573"/>
    </row>
    <row r="574" ht="15">
      <c r="BG574"/>
    </row>
    <row r="575" ht="15">
      <c r="BG575"/>
    </row>
    <row r="576" ht="15">
      <c r="BG576"/>
    </row>
    <row r="577" ht="15">
      <c r="BG577"/>
    </row>
    <row r="578" ht="15">
      <c r="BG578"/>
    </row>
    <row r="579" ht="15">
      <c r="BG579"/>
    </row>
    <row r="580" ht="15">
      <c r="BG580"/>
    </row>
    <row r="581" ht="15">
      <c r="BG581"/>
    </row>
    <row r="582" ht="15">
      <c r="BG582"/>
    </row>
    <row r="583" ht="15">
      <c r="BG583"/>
    </row>
    <row r="584" ht="15">
      <c r="BG584"/>
    </row>
    <row r="585" ht="15">
      <c r="BG585"/>
    </row>
    <row r="586" ht="15">
      <c r="BG586"/>
    </row>
    <row r="587" ht="15">
      <c r="BG587"/>
    </row>
    <row r="588" ht="15">
      <c r="BG588"/>
    </row>
    <row r="589" ht="15">
      <c r="BG589"/>
    </row>
    <row r="590" ht="15">
      <c r="BG590"/>
    </row>
    <row r="591" ht="15">
      <c r="BG591"/>
    </row>
    <row r="592" ht="15">
      <c r="BG592"/>
    </row>
    <row r="593" ht="15">
      <c r="BG593"/>
    </row>
    <row r="594" ht="15">
      <c r="BG594"/>
    </row>
    <row r="595" ht="15">
      <c r="BG595"/>
    </row>
    <row r="596" ht="15">
      <c r="BG596"/>
    </row>
    <row r="597" ht="15">
      <c r="BG597"/>
    </row>
    <row r="598" ht="15">
      <c r="BG598"/>
    </row>
    <row r="599" ht="15">
      <c r="BG599"/>
    </row>
    <row r="600" ht="15">
      <c r="BG600"/>
    </row>
    <row r="601" ht="15">
      <c r="BG601"/>
    </row>
    <row r="602" ht="15">
      <c r="BG602"/>
    </row>
    <row r="603" ht="15">
      <c r="BG603"/>
    </row>
    <row r="604" ht="15">
      <c r="BG604"/>
    </row>
    <row r="605" ht="15">
      <c r="BG605"/>
    </row>
    <row r="606" ht="15">
      <c r="BG606"/>
    </row>
    <row r="607" ht="15">
      <c r="BG607"/>
    </row>
    <row r="608" ht="15">
      <c r="BG608"/>
    </row>
    <row r="609" ht="15">
      <c r="BG609"/>
    </row>
    <row r="610" ht="15">
      <c r="BG610"/>
    </row>
    <row r="611" ht="15">
      <c r="BG611"/>
    </row>
    <row r="612" ht="15">
      <c r="BG612"/>
    </row>
    <row r="613" ht="15">
      <c r="BG613"/>
    </row>
    <row r="614" ht="15">
      <c r="BG614"/>
    </row>
    <row r="615" ht="15">
      <c r="BG615"/>
    </row>
    <row r="616" ht="15">
      <c r="BG616"/>
    </row>
    <row r="617" ht="15">
      <c r="BG617"/>
    </row>
    <row r="618" ht="15">
      <c r="BG618"/>
    </row>
    <row r="619" ht="15">
      <c r="BG619"/>
    </row>
    <row r="620" ht="15">
      <c r="BG620"/>
    </row>
    <row r="621" ht="15">
      <c r="BG621"/>
    </row>
    <row r="622" ht="15">
      <c r="BG622"/>
    </row>
    <row r="623" ht="15">
      <c r="BG623"/>
    </row>
    <row r="624" ht="15">
      <c r="BG624"/>
    </row>
    <row r="625" ht="15">
      <c r="BG625"/>
    </row>
    <row r="626" ht="15">
      <c r="BG626"/>
    </row>
    <row r="627" ht="15">
      <c r="BG627"/>
    </row>
    <row r="628" ht="15">
      <c r="BG628"/>
    </row>
    <row r="629" ht="15">
      <c r="BG629"/>
    </row>
    <row r="630" ht="15">
      <c r="BG630"/>
    </row>
    <row r="631" ht="15">
      <c r="BG631"/>
    </row>
    <row r="632" ht="15">
      <c r="BG632"/>
    </row>
    <row r="633" ht="15">
      <c r="BG633"/>
    </row>
    <row r="634" ht="15">
      <c r="BG634"/>
    </row>
    <row r="635" ht="15">
      <c r="BG635"/>
    </row>
    <row r="636" ht="15">
      <c r="BG636"/>
    </row>
  </sheetData>
  <sheetProtection/>
  <mergeCells count="52">
    <mergeCell ref="B44:B45"/>
    <mergeCell ref="C44:C45"/>
    <mergeCell ref="C56:C57"/>
    <mergeCell ref="C48:C49"/>
    <mergeCell ref="C42:C43"/>
    <mergeCell ref="B46:B47"/>
    <mergeCell ref="C46:C47"/>
    <mergeCell ref="B52:B53"/>
    <mergeCell ref="A68:A71"/>
    <mergeCell ref="B68:D68"/>
    <mergeCell ref="B70:D70"/>
    <mergeCell ref="B71:D71"/>
    <mergeCell ref="B48:B49"/>
    <mergeCell ref="C52:C53"/>
    <mergeCell ref="B64:B65"/>
    <mergeCell ref="C64:C65"/>
    <mergeCell ref="B66:B67"/>
    <mergeCell ref="C66:C67"/>
    <mergeCell ref="B30:B31"/>
    <mergeCell ref="C30:C31"/>
    <mergeCell ref="C38:C39"/>
    <mergeCell ref="B40:B41"/>
    <mergeCell ref="C40:C41"/>
    <mergeCell ref="B42:B43"/>
    <mergeCell ref="C36:C37"/>
    <mergeCell ref="B38:B39"/>
    <mergeCell ref="B20:B21"/>
    <mergeCell ref="C20:C21"/>
    <mergeCell ref="B22:B23"/>
    <mergeCell ref="C22:C23"/>
    <mergeCell ref="A32:A67"/>
    <mergeCell ref="B32:B33"/>
    <mergeCell ref="C32:C33"/>
    <mergeCell ref="B34:B35"/>
    <mergeCell ref="C34:C35"/>
    <mergeCell ref="B36:B37"/>
    <mergeCell ref="B14:B15"/>
    <mergeCell ref="C14:C15"/>
    <mergeCell ref="B16:B17"/>
    <mergeCell ref="C16:C17"/>
    <mergeCell ref="B18:B19"/>
    <mergeCell ref="C18:C19"/>
    <mergeCell ref="B28:B29"/>
    <mergeCell ref="C28:C29"/>
    <mergeCell ref="W1:BH3"/>
    <mergeCell ref="A4:BG8"/>
    <mergeCell ref="E10:BG10"/>
    <mergeCell ref="E12:BG12"/>
    <mergeCell ref="A9:A13"/>
    <mergeCell ref="B9:B13"/>
    <mergeCell ref="C9:C13"/>
    <mergeCell ref="D9:D13"/>
  </mergeCells>
  <printOptions/>
  <pageMargins left="0.25" right="0.25" top="0.75" bottom="0.75" header="0.3" footer="0.3"/>
  <pageSetup fitToWidth="0" fitToHeight="1" horizontalDpi="600" verticalDpi="600" orientation="landscape" paperSize="9" scale="41" r:id="rId1"/>
  <rowBreaks count="1" manualBreakCount="1">
    <brk id="35" max="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G62"/>
  <sheetViews>
    <sheetView view="pageBreakPreview" zoomScale="75" zoomScaleSheetLayoutView="75" zoomScalePageLayoutView="0" workbookViewId="0" topLeftCell="A1">
      <selection activeCell="BH15" sqref="BH15"/>
    </sheetView>
  </sheetViews>
  <sheetFormatPr defaultColWidth="9.140625" defaultRowHeight="15" outlineLevelCol="1"/>
  <cols>
    <col min="1" max="1" width="5.00390625" style="0" customWidth="1"/>
    <col min="2" max="2" width="9.7109375" style="0" customWidth="1"/>
    <col min="3" max="3" width="38.140625" style="0" customWidth="1"/>
    <col min="5" max="21" width="2.7109375" style="0" customWidth="1" outlineLevel="1"/>
    <col min="22" max="22" width="5.28125" style="0" customWidth="1" outlineLevel="1"/>
    <col min="23" max="23" width="2.7109375" style="0" customWidth="1"/>
    <col min="24" max="24" width="2.8515625" style="0" customWidth="1"/>
    <col min="25" max="25" width="2.7109375" style="0" customWidth="1"/>
    <col min="26" max="43" width="2.7109375" style="0" customWidth="1" outlineLevel="1"/>
    <col min="44" max="44" width="3.28125" style="0" customWidth="1" outlineLevel="1"/>
    <col min="45" max="48" width="2.7109375" style="0" customWidth="1" outlineLevel="1"/>
    <col min="49" max="49" width="5.421875" style="0" customWidth="1"/>
    <col min="50" max="58" width="2.7109375" style="0" customWidth="1"/>
    <col min="59" max="59" width="5.00390625" style="0" customWidth="1"/>
  </cols>
  <sheetData>
    <row r="1" spans="1:59" ht="15" customHeight="1" thickBot="1">
      <c r="A1" s="643" t="s">
        <v>224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  <c r="AO1" s="644"/>
      <c r="AP1" s="644"/>
      <c r="AQ1" s="644"/>
      <c r="AR1" s="644"/>
      <c r="AS1" s="644"/>
      <c r="AT1" s="644"/>
      <c r="AU1" s="644"/>
      <c r="AV1" s="644"/>
      <c r="AW1" s="644"/>
      <c r="AX1" s="644"/>
      <c r="AY1" s="644"/>
      <c r="AZ1" s="644"/>
      <c r="BA1" s="644"/>
      <c r="BB1" s="644"/>
      <c r="BC1" s="644"/>
      <c r="BD1" s="644"/>
      <c r="BE1" s="644"/>
      <c r="BF1" s="644"/>
      <c r="BG1" s="644"/>
    </row>
    <row r="2" spans="1:59" ht="15.75" hidden="1" thickBot="1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  <c r="AZ2" s="644"/>
      <c r="BA2" s="644"/>
      <c r="BB2" s="644"/>
      <c r="BC2" s="644"/>
      <c r="BD2" s="644"/>
      <c r="BE2" s="644"/>
      <c r="BF2" s="644"/>
      <c r="BG2" s="644"/>
    </row>
    <row r="3" spans="1:59" ht="0.75" customHeight="1" hidden="1" thickBot="1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644"/>
      <c r="AV3" s="644"/>
      <c r="AW3" s="644"/>
      <c r="AX3" s="644"/>
      <c r="AY3" s="644"/>
      <c r="AZ3" s="644"/>
      <c r="BA3" s="644"/>
      <c r="BB3" s="644"/>
      <c r="BC3" s="644"/>
      <c r="BD3" s="644"/>
      <c r="BE3" s="644"/>
      <c r="BF3" s="644"/>
      <c r="BG3" s="644"/>
    </row>
    <row r="4" spans="1:59" ht="15.75" hidden="1" thickBot="1">
      <c r="A4" s="644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  <c r="AN4" s="644"/>
      <c r="AO4" s="644"/>
      <c r="AP4" s="644"/>
      <c r="AQ4" s="644"/>
      <c r="AR4" s="644"/>
      <c r="AS4" s="644"/>
      <c r="AT4" s="644"/>
      <c r="AU4" s="644"/>
      <c r="AV4" s="644"/>
      <c r="AW4" s="644"/>
      <c r="AX4" s="644"/>
      <c r="AY4" s="644"/>
      <c r="AZ4" s="644"/>
      <c r="BA4" s="644"/>
      <c r="BB4" s="644"/>
      <c r="BC4" s="644"/>
      <c r="BD4" s="644"/>
      <c r="BE4" s="644"/>
      <c r="BF4" s="644"/>
      <c r="BG4" s="644"/>
    </row>
    <row r="5" spans="1:59" ht="15.75" hidden="1" thickBot="1">
      <c r="A5" s="644"/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4"/>
      <c r="AJ5" s="644"/>
      <c r="AK5" s="644"/>
      <c r="AL5" s="644"/>
      <c r="AM5" s="644"/>
      <c r="AN5" s="644"/>
      <c r="AO5" s="644"/>
      <c r="AP5" s="644"/>
      <c r="AQ5" s="644"/>
      <c r="AR5" s="644"/>
      <c r="AS5" s="644"/>
      <c r="AT5" s="644"/>
      <c r="AU5" s="644"/>
      <c r="AV5" s="644"/>
      <c r="AW5" s="644"/>
      <c r="AX5" s="644"/>
      <c r="AY5" s="644"/>
      <c r="AZ5" s="644"/>
      <c r="BA5" s="644"/>
      <c r="BB5" s="644"/>
      <c r="BC5" s="644"/>
      <c r="BD5" s="644"/>
      <c r="BE5" s="644"/>
      <c r="BF5" s="644"/>
      <c r="BG5" s="644"/>
    </row>
    <row r="6" spans="1:59" ht="102.75" thickBot="1">
      <c r="A6" s="556" t="s">
        <v>101</v>
      </c>
      <c r="B6" s="556" t="s">
        <v>0</v>
      </c>
      <c r="C6" s="646" t="s">
        <v>1</v>
      </c>
      <c r="D6" s="649" t="s">
        <v>2</v>
      </c>
      <c r="E6" s="537" t="s">
        <v>225</v>
      </c>
      <c r="F6" s="185" t="s">
        <v>226</v>
      </c>
      <c r="G6" s="9" t="s">
        <v>227</v>
      </c>
      <c r="H6" s="10" t="s">
        <v>166</v>
      </c>
      <c r="I6" s="11" t="s">
        <v>228</v>
      </c>
      <c r="J6" s="11" t="s">
        <v>229</v>
      </c>
      <c r="K6" s="11" t="s">
        <v>230</v>
      </c>
      <c r="L6" s="11" t="s">
        <v>231</v>
      </c>
      <c r="M6" s="11" t="s">
        <v>232</v>
      </c>
      <c r="N6" s="11" t="s">
        <v>233</v>
      </c>
      <c r="O6" s="11" t="s">
        <v>234</v>
      </c>
      <c r="P6" s="11" t="s">
        <v>235</v>
      </c>
      <c r="Q6" s="10" t="s">
        <v>236</v>
      </c>
      <c r="R6" s="9" t="s">
        <v>237</v>
      </c>
      <c r="S6" s="9" t="s">
        <v>238</v>
      </c>
      <c r="T6" s="9" t="s">
        <v>239</v>
      </c>
      <c r="U6" s="186" t="s">
        <v>240</v>
      </c>
      <c r="V6" s="187" t="s">
        <v>177</v>
      </c>
      <c r="W6" s="188" t="s">
        <v>178</v>
      </c>
      <c r="X6" s="189" t="s">
        <v>179</v>
      </c>
      <c r="Y6" s="11" t="s">
        <v>241</v>
      </c>
      <c r="Z6" s="11" t="s">
        <v>242</v>
      </c>
      <c r="AA6" s="10" t="s">
        <v>243</v>
      </c>
      <c r="AB6" s="9" t="s">
        <v>244</v>
      </c>
      <c r="AC6" s="9" t="s">
        <v>245</v>
      </c>
      <c r="AD6" s="9" t="s">
        <v>246</v>
      </c>
      <c r="AE6" s="10" t="s">
        <v>247</v>
      </c>
      <c r="AF6" s="11" t="s">
        <v>248</v>
      </c>
      <c r="AG6" s="11" t="s">
        <v>249</v>
      </c>
      <c r="AH6" s="11" t="s">
        <v>250</v>
      </c>
      <c r="AI6" s="10" t="s">
        <v>251</v>
      </c>
      <c r="AJ6" s="11" t="s">
        <v>252</v>
      </c>
      <c r="AK6" s="11" t="s">
        <v>253</v>
      </c>
      <c r="AL6" s="11" t="s">
        <v>254</v>
      </c>
      <c r="AM6" s="10" t="s">
        <v>255</v>
      </c>
      <c r="AN6" s="11" t="s">
        <v>256</v>
      </c>
      <c r="AO6" s="11" t="s">
        <v>257</v>
      </c>
      <c r="AP6" s="11" t="s">
        <v>258</v>
      </c>
      <c r="AQ6" s="11" t="s">
        <v>259</v>
      </c>
      <c r="AR6" s="10" t="s">
        <v>260</v>
      </c>
      <c r="AS6" s="10" t="s">
        <v>261</v>
      </c>
      <c r="AT6" s="11" t="s">
        <v>262</v>
      </c>
      <c r="AU6" s="29" t="s">
        <v>263</v>
      </c>
      <c r="AV6" s="12" t="s">
        <v>264</v>
      </c>
      <c r="AW6" s="187" t="s">
        <v>177</v>
      </c>
      <c r="AX6" s="13" t="s">
        <v>64</v>
      </c>
      <c r="AY6" s="11" t="s">
        <v>65</v>
      </c>
      <c r="AZ6" s="11" t="s">
        <v>66</v>
      </c>
      <c r="BA6" s="11" t="s">
        <v>67</v>
      </c>
      <c r="BB6" s="11" t="s">
        <v>68</v>
      </c>
      <c r="BC6" s="11" t="s">
        <v>69</v>
      </c>
      <c r="BD6" s="11" t="s">
        <v>70</v>
      </c>
      <c r="BE6" s="11" t="s">
        <v>71</v>
      </c>
      <c r="BF6" s="12" t="s">
        <v>72</v>
      </c>
      <c r="BG6" s="6" t="s">
        <v>3</v>
      </c>
    </row>
    <row r="7" spans="1:59" ht="15.75" thickBot="1">
      <c r="A7" s="557"/>
      <c r="B7" s="557"/>
      <c r="C7" s="647"/>
      <c r="D7" s="557"/>
      <c r="E7" s="561" t="s">
        <v>4</v>
      </c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77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78"/>
    </row>
    <row r="8" spans="1:59" ht="15.75" thickBot="1">
      <c r="A8" s="557"/>
      <c r="B8" s="557"/>
      <c r="C8" s="647"/>
      <c r="D8" s="557"/>
      <c r="E8" s="309">
        <v>36</v>
      </c>
      <c r="F8" s="190">
        <v>37</v>
      </c>
      <c r="G8" s="190">
        <v>38</v>
      </c>
      <c r="H8" s="190">
        <v>39</v>
      </c>
      <c r="I8" s="190">
        <v>40</v>
      </c>
      <c r="J8" s="190">
        <v>41</v>
      </c>
      <c r="K8" s="190">
        <v>42</v>
      </c>
      <c r="L8" s="190">
        <v>43</v>
      </c>
      <c r="M8" s="190">
        <v>44</v>
      </c>
      <c r="N8" s="190">
        <v>45</v>
      </c>
      <c r="O8" s="190">
        <v>46</v>
      </c>
      <c r="P8" s="190">
        <v>47</v>
      </c>
      <c r="Q8" s="190">
        <v>48</v>
      </c>
      <c r="R8" s="190">
        <v>49</v>
      </c>
      <c r="S8" s="190">
        <v>50</v>
      </c>
      <c r="T8" s="191">
        <v>51</v>
      </c>
      <c r="U8" s="191">
        <v>52</v>
      </c>
      <c r="V8" s="192"/>
      <c r="W8" s="193">
        <v>1</v>
      </c>
      <c r="X8" s="194">
        <v>2</v>
      </c>
      <c r="Y8" s="190">
        <v>3</v>
      </c>
      <c r="Z8" s="190">
        <v>4</v>
      </c>
      <c r="AA8" s="190">
        <v>5</v>
      </c>
      <c r="AB8" s="190">
        <v>6</v>
      </c>
      <c r="AC8" s="190">
        <v>7</v>
      </c>
      <c r="AD8" s="190">
        <v>8</v>
      </c>
      <c r="AE8" s="190">
        <v>9</v>
      </c>
      <c r="AF8" s="190">
        <v>10</v>
      </c>
      <c r="AG8" s="190">
        <v>11</v>
      </c>
      <c r="AH8" s="190">
        <v>12</v>
      </c>
      <c r="AI8" s="190">
        <v>13</v>
      </c>
      <c r="AJ8" s="190">
        <v>14</v>
      </c>
      <c r="AK8" s="190">
        <v>15</v>
      </c>
      <c r="AL8" s="190">
        <v>16</v>
      </c>
      <c r="AM8" s="190">
        <v>17</v>
      </c>
      <c r="AN8" s="190">
        <v>18</v>
      </c>
      <c r="AO8" s="190">
        <v>19</v>
      </c>
      <c r="AP8" s="190">
        <v>20</v>
      </c>
      <c r="AQ8" s="190">
        <v>21</v>
      </c>
      <c r="AR8" s="190">
        <v>22</v>
      </c>
      <c r="AS8" s="190">
        <v>23</v>
      </c>
      <c r="AT8" s="190">
        <v>24</v>
      </c>
      <c r="AU8" s="195">
        <v>25</v>
      </c>
      <c r="AV8" s="195">
        <v>26</v>
      </c>
      <c r="AW8" s="192"/>
      <c r="AX8" s="196">
        <v>27</v>
      </c>
      <c r="AY8" s="196">
        <v>28</v>
      </c>
      <c r="AZ8" s="196">
        <v>29</v>
      </c>
      <c r="BA8" s="196">
        <v>30</v>
      </c>
      <c r="BB8" s="196">
        <v>31</v>
      </c>
      <c r="BC8" s="196">
        <v>32</v>
      </c>
      <c r="BD8" s="196">
        <v>33</v>
      </c>
      <c r="BE8" s="196">
        <v>34</v>
      </c>
      <c r="BF8" s="196">
        <v>35</v>
      </c>
      <c r="BG8" s="197"/>
    </row>
    <row r="9" spans="1:59" ht="15.75" thickBot="1">
      <c r="A9" s="557"/>
      <c r="B9" s="557"/>
      <c r="C9" s="647"/>
      <c r="D9" s="557"/>
      <c r="E9" s="561" t="s">
        <v>5</v>
      </c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2"/>
    </row>
    <row r="10" spans="1:59" ht="17.25" thickBot="1">
      <c r="A10" s="645"/>
      <c r="B10" s="645"/>
      <c r="C10" s="648"/>
      <c r="D10" s="645"/>
      <c r="E10" s="310">
        <v>1</v>
      </c>
      <c r="F10" s="311">
        <v>2</v>
      </c>
      <c r="G10" s="311">
        <v>3</v>
      </c>
      <c r="H10" s="311">
        <v>4</v>
      </c>
      <c r="I10" s="312">
        <v>5</v>
      </c>
      <c r="J10" s="312">
        <v>6</v>
      </c>
      <c r="K10" s="311">
        <v>7</v>
      </c>
      <c r="L10" s="311">
        <v>8</v>
      </c>
      <c r="M10" s="311">
        <v>9</v>
      </c>
      <c r="N10" s="311">
        <v>10</v>
      </c>
      <c r="O10" s="311">
        <v>11</v>
      </c>
      <c r="P10" s="311">
        <v>12</v>
      </c>
      <c r="Q10" s="311">
        <v>13</v>
      </c>
      <c r="R10" s="311">
        <v>14</v>
      </c>
      <c r="S10" s="311">
        <v>15</v>
      </c>
      <c r="T10" s="311">
        <v>16</v>
      </c>
      <c r="U10" s="313">
        <v>17</v>
      </c>
      <c r="V10" s="314" t="s">
        <v>108</v>
      </c>
      <c r="W10" s="315">
        <v>18</v>
      </c>
      <c r="X10" s="316">
        <v>19</v>
      </c>
      <c r="Y10" s="223">
        <v>20</v>
      </c>
      <c r="Z10" s="317">
        <v>21</v>
      </c>
      <c r="AA10" s="223">
        <v>22</v>
      </c>
      <c r="AB10" s="317">
        <v>23</v>
      </c>
      <c r="AC10" s="317">
        <v>24</v>
      </c>
      <c r="AD10" s="317">
        <v>25</v>
      </c>
      <c r="AE10" s="317">
        <v>26</v>
      </c>
      <c r="AF10" s="317">
        <v>27</v>
      </c>
      <c r="AG10" s="317">
        <v>28</v>
      </c>
      <c r="AH10" s="317">
        <v>29</v>
      </c>
      <c r="AI10" s="317">
        <v>30</v>
      </c>
      <c r="AJ10" s="317">
        <v>31</v>
      </c>
      <c r="AK10" s="317">
        <v>32</v>
      </c>
      <c r="AL10" s="317">
        <v>33</v>
      </c>
      <c r="AM10" s="317">
        <v>34</v>
      </c>
      <c r="AN10" s="317">
        <v>35</v>
      </c>
      <c r="AO10" s="317">
        <v>36</v>
      </c>
      <c r="AP10" s="317">
        <v>37</v>
      </c>
      <c r="AQ10" s="317">
        <v>38</v>
      </c>
      <c r="AR10" s="317">
        <v>39</v>
      </c>
      <c r="AS10" s="317">
        <v>40</v>
      </c>
      <c r="AT10" s="317">
        <v>41</v>
      </c>
      <c r="AU10" s="317">
        <v>42</v>
      </c>
      <c r="AV10" s="318">
        <v>43</v>
      </c>
      <c r="AW10" s="319" t="s">
        <v>109</v>
      </c>
      <c r="AX10" s="310">
        <v>44</v>
      </c>
      <c r="AY10" s="311">
        <v>45</v>
      </c>
      <c r="AZ10" s="311">
        <v>46</v>
      </c>
      <c r="BA10" s="311">
        <v>47</v>
      </c>
      <c r="BB10" s="311">
        <v>48</v>
      </c>
      <c r="BC10" s="311">
        <v>49</v>
      </c>
      <c r="BD10" s="311">
        <v>50</v>
      </c>
      <c r="BE10" s="311">
        <v>51</v>
      </c>
      <c r="BF10" s="311">
        <v>52</v>
      </c>
      <c r="BG10" s="320"/>
    </row>
    <row r="11" spans="1:59" ht="15" customHeight="1">
      <c r="A11" s="321"/>
      <c r="B11" s="588" t="s">
        <v>9</v>
      </c>
      <c r="C11" s="590" t="s">
        <v>10</v>
      </c>
      <c r="D11" s="52" t="s">
        <v>44</v>
      </c>
      <c r="E11" s="39">
        <f aca="true" t="shared" si="0" ref="E11:V12">E13+E15</f>
        <v>4</v>
      </c>
      <c r="F11" s="39">
        <f t="shared" si="0"/>
        <v>4</v>
      </c>
      <c r="G11" s="39">
        <f t="shared" si="0"/>
        <v>4</v>
      </c>
      <c r="H11" s="39">
        <f t="shared" si="0"/>
        <v>4</v>
      </c>
      <c r="I11" s="39">
        <f t="shared" si="0"/>
        <v>4</v>
      </c>
      <c r="J11" s="39">
        <f t="shared" si="0"/>
        <v>4</v>
      </c>
      <c r="K11" s="39">
        <f t="shared" si="0"/>
        <v>4</v>
      </c>
      <c r="L11" s="39">
        <f t="shared" si="0"/>
        <v>4</v>
      </c>
      <c r="M11" s="39">
        <f t="shared" si="0"/>
        <v>4</v>
      </c>
      <c r="N11" s="39">
        <f t="shared" si="0"/>
        <v>6</v>
      </c>
      <c r="O11" s="39">
        <f t="shared" si="0"/>
        <v>4</v>
      </c>
      <c r="P11" s="39">
        <f t="shared" si="0"/>
        <v>4</v>
      </c>
      <c r="Q11" s="39">
        <f t="shared" si="0"/>
        <v>4</v>
      </c>
      <c r="R11" s="39">
        <f t="shared" si="0"/>
        <v>4</v>
      </c>
      <c r="S11" s="39">
        <f t="shared" si="0"/>
        <v>4</v>
      </c>
      <c r="T11" s="39">
        <f t="shared" si="0"/>
        <v>4</v>
      </c>
      <c r="U11" s="39">
        <f t="shared" si="0"/>
        <v>6</v>
      </c>
      <c r="V11" s="39">
        <f t="shared" si="0"/>
        <v>72</v>
      </c>
      <c r="W11" s="39" t="s">
        <v>43</v>
      </c>
      <c r="X11" s="322" t="s">
        <v>43</v>
      </c>
      <c r="Y11" s="323">
        <f aca="true" t="shared" si="1" ref="Y11:AW12">Y13+Y15</f>
        <v>4</v>
      </c>
      <c r="Z11" s="324">
        <f t="shared" si="1"/>
        <v>4</v>
      </c>
      <c r="AA11" s="325">
        <f t="shared" si="1"/>
        <v>4</v>
      </c>
      <c r="AB11" s="325">
        <f t="shared" si="1"/>
        <v>4</v>
      </c>
      <c r="AC11" s="325">
        <f t="shared" si="1"/>
        <v>4</v>
      </c>
      <c r="AD11" s="325">
        <f t="shared" si="1"/>
        <v>4</v>
      </c>
      <c r="AE11" s="325">
        <f t="shared" si="1"/>
        <v>0</v>
      </c>
      <c r="AF11" s="325">
        <f t="shared" si="1"/>
        <v>0</v>
      </c>
      <c r="AG11" s="325">
        <f t="shared" si="1"/>
        <v>0</v>
      </c>
      <c r="AH11" s="325">
        <f t="shared" si="1"/>
        <v>0</v>
      </c>
      <c r="AI11" s="325">
        <f t="shared" si="1"/>
        <v>0</v>
      </c>
      <c r="AJ11" s="325">
        <f t="shared" si="1"/>
        <v>0</v>
      </c>
      <c r="AK11" s="325">
        <f t="shared" si="1"/>
        <v>0</v>
      </c>
      <c r="AL11" s="325">
        <f t="shared" si="1"/>
        <v>0</v>
      </c>
      <c r="AM11" s="325">
        <v>0</v>
      </c>
      <c r="AN11" s="325">
        <v>0</v>
      </c>
      <c r="AO11" s="325">
        <v>0</v>
      </c>
      <c r="AP11" s="325">
        <v>0</v>
      </c>
      <c r="AQ11" s="325">
        <v>0</v>
      </c>
      <c r="AR11" s="325">
        <v>0</v>
      </c>
      <c r="AS11" s="325">
        <v>0</v>
      </c>
      <c r="AT11" s="325">
        <v>0</v>
      </c>
      <c r="AU11" s="325">
        <v>0</v>
      </c>
      <c r="AV11" s="325">
        <v>0</v>
      </c>
      <c r="AW11" s="326">
        <f t="shared" si="1"/>
        <v>24</v>
      </c>
      <c r="AX11" s="325" t="s">
        <v>43</v>
      </c>
      <c r="AY11" s="327" t="s">
        <v>43</v>
      </c>
      <c r="AZ11" s="327" t="s">
        <v>43</v>
      </c>
      <c r="BA11" s="327" t="s">
        <v>43</v>
      </c>
      <c r="BB11" s="327" t="s">
        <v>43</v>
      </c>
      <c r="BC11" s="327" t="s">
        <v>43</v>
      </c>
      <c r="BD11" s="327" t="s">
        <v>43</v>
      </c>
      <c r="BE11" s="327" t="s">
        <v>43</v>
      </c>
      <c r="BF11" s="327" t="s">
        <v>43</v>
      </c>
      <c r="BG11" s="328">
        <f>V11+AW11</f>
        <v>96</v>
      </c>
    </row>
    <row r="12" spans="1:59" ht="15.75" customHeight="1" thickBot="1">
      <c r="A12" s="321"/>
      <c r="B12" s="589"/>
      <c r="C12" s="591"/>
      <c r="D12" s="53" t="s">
        <v>45</v>
      </c>
      <c r="E12" s="50">
        <f t="shared" si="0"/>
        <v>2</v>
      </c>
      <c r="F12" s="50">
        <f t="shared" si="0"/>
        <v>2</v>
      </c>
      <c r="G12" s="50">
        <f t="shared" si="0"/>
        <v>2</v>
      </c>
      <c r="H12" s="50">
        <f t="shared" si="0"/>
        <v>2</v>
      </c>
      <c r="I12" s="50">
        <f t="shared" si="0"/>
        <v>2</v>
      </c>
      <c r="J12" s="50">
        <f t="shared" si="0"/>
        <v>2</v>
      </c>
      <c r="K12" s="50">
        <f t="shared" si="0"/>
        <v>2</v>
      </c>
      <c r="L12" s="50">
        <f t="shared" si="0"/>
        <v>2</v>
      </c>
      <c r="M12" s="50">
        <f t="shared" si="0"/>
        <v>2</v>
      </c>
      <c r="N12" s="50">
        <f t="shared" si="0"/>
        <v>2</v>
      </c>
      <c r="O12" s="50">
        <f t="shared" si="0"/>
        <v>3</v>
      </c>
      <c r="P12" s="50">
        <f t="shared" si="0"/>
        <v>2</v>
      </c>
      <c r="Q12" s="50">
        <f t="shared" si="0"/>
        <v>4</v>
      </c>
      <c r="R12" s="50">
        <f t="shared" si="0"/>
        <v>2</v>
      </c>
      <c r="S12" s="50">
        <f t="shared" si="0"/>
        <v>4</v>
      </c>
      <c r="T12" s="50">
        <f t="shared" si="0"/>
        <v>5</v>
      </c>
      <c r="U12" s="50">
        <f t="shared" si="0"/>
        <v>4</v>
      </c>
      <c r="V12" s="50">
        <f t="shared" si="0"/>
        <v>44</v>
      </c>
      <c r="W12" s="50"/>
      <c r="X12" s="329"/>
      <c r="Y12" s="323">
        <f t="shared" si="1"/>
        <v>2</v>
      </c>
      <c r="Z12" s="330">
        <f t="shared" si="1"/>
        <v>3</v>
      </c>
      <c r="AA12" s="331">
        <f t="shared" si="1"/>
        <v>2</v>
      </c>
      <c r="AB12" s="331">
        <f t="shared" si="1"/>
        <v>4</v>
      </c>
      <c r="AC12" s="331">
        <f t="shared" si="1"/>
        <v>2</v>
      </c>
      <c r="AD12" s="331">
        <f t="shared" si="1"/>
        <v>3</v>
      </c>
      <c r="AE12" s="331">
        <f t="shared" si="1"/>
        <v>0</v>
      </c>
      <c r="AF12" s="331">
        <f t="shared" si="1"/>
        <v>0</v>
      </c>
      <c r="AG12" s="331">
        <f t="shared" si="1"/>
        <v>0</v>
      </c>
      <c r="AH12" s="331">
        <f t="shared" si="1"/>
        <v>0</v>
      </c>
      <c r="AI12" s="331">
        <f t="shared" si="1"/>
        <v>0</v>
      </c>
      <c r="AJ12" s="331">
        <f t="shared" si="1"/>
        <v>0</v>
      </c>
      <c r="AK12" s="331">
        <f t="shared" si="1"/>
        <v>0</v>
      </c>
      <c r="AL12" s="331">
        <f t="shared" si="1"/>
        <v>0</v>
      </c>
      <c r="AM12" s="331">
        <v>0</v>
      </c>
      <c r="AN12" s="331">
        <v>0</v>
      </c>
      <c r="AO12" s="331">
        <v>0</v>
      </c>
      <c r="AP12" s="331">
        <v>0</v>
      </c>
      <c r="AQ12" s="331">
        <v>0</v>
      </c>
      <c r="AR12" s="331">
        <v>0</v>
      </c>
      <c r="AS12" s="331">
        <v>0</v>
      </c>
      <c r="AT12" s="331">
        <v>0</v>
      </c>
      <c r="AU12" s="331">
        <v>0</v>
      </c>
      <c r="AV12" s="331">
        <v>0</v>
      </c>
      <c r="AW12" s="331">
        <f t="shared" si="1"/>
        <v>16</v>
      </c>
      <c r="AX12" s="331"/>
      <c r="AY12" s="332"/>
      <c r="AZ12" s="332"/>
      <c r="BA12" s="332"/>
      <c r="BB12" s="332"/>
      <c r="BC12" s="332"/>
      <c r="BD12" s="332"/>
      <c r="BE12" s="332"/>
      <c r="BF12" s="332"/>
      <c r="BG12" s="333">
        <f>V12+AW12</f>
        <v>60</v>
      </c>
    </row>
    <row r="13" spans="1:59" ht="15.75" thickBot="1">
      <c r="A13" s="650" t="s">
        <v>110</v>
      </c>
      <c r="B13" s="599" t="s">
        <v>14</v>
      </c>
      <c r="C13" s="594" t="s">
        <v>15</v>
      </c>
      <c r="D13" s="101" t="s">
        <v>44</v>
      </c>
      <c r="E13" s="55">
        <v>2</v>
      </c>
      <c r="F13" s="47">
        <v>2</v>
      </c>
      <c r="G13" s="47">
        <v>2</v>
      </c>
      <c r="H13" s="47">
        <v>2</v>
      </c>
      <c r="I13" s="47">
        <v>2</v>
      </c>
      <c r="J13" s="47">
        <v>2</v>
      </c>
      <c r="K13" s="47">
        <v>2</v>
      </c>
      <c r="L13" s="47">
        <v>2</v>
      </c>
      <c r="M13" s="47">
        <v>2</v>
      </c>
      <c r="N13" s="47">
        <v>4</v>
      </c>
      <c r="O13" s="47">
        <v>2</v>
      </c>
      <c r="P13" s="47">
        <v>2</v>
      </c>
      <c r="Q13" s="47">
        <v>2</v>
      </c>
      <c r="R13" s="47">
        <v>2</v>
      </c>
      <c r="S13" s="47">
        <v>2</v>
      </c>
      <c r="T13" s="43">
        <v>2</v>
      </c>
      <c r="U13" s="335">
        <v>2</v>
      </c>
      <c r="V13" s="336">
        <f>SUM(E13:U13)</f>
        <v>36</v>
      </c>
      <c r="W13" s="54" t="s">
        <v>91</v>
      </c>
      <c r="X13" s="337" t="s">
        <v>91</v>
      </c>
      <c r="Y13" s="42">
        <v>2</v>
      </c>
      <c r="Z13" s="55">
        <v>2</v>
      </c>
      <c r="AA13" s="47">
        <v>2</v>
      </c>
      <c r="AB13" s="47">
        <v>2</v>
      </c>
      <c r="AC13" s="47">
        <v>2</v>
      </c>
      <c r="AD13" s="47">
        <v>2</v>
      </c>
      <c r="AE13" s="43"/>
      <c r="AF13" s="338"/>
      <c r="AG13" s="339"/>
      <c r="AH13" s="144"/>
      <c r="AI13" s="141"/>
      <c r="AJ13" s="141"/>
      <c r="AK13" s="141"/>
      <c r="AL13" s="340"/>
      <c r="AM13" s="341" t="s">
        <v>111</v>
      </c>
      <c r="AN13" s="341" t="s">
        <v>111</v>
      </c>
      <c r="AO13" s="341" t="s">
        <v>111</v>
      </c>
      <c r="AP13" s="341" t="s">
        <v>111</v>
      </c>
      <c r="AQ13" s="342" t="s">
        <v>112</v>
      </c>
      <c r="AR13" s="342" t="s">
        <v>112</v>
      </c>
      <c r="AS13" s="342" t="s">
        <v>112</v>
      </c>
      <c r="AT13" s="342" t="s">
        <v>112</v>
      </c>
      <c r="AU13" s="208" t="s">
        <v>113</v>
      </c>
      <c r="AV13" s="208" t="s">
        <v>113</v>
      </c>
      <c r="AW13" s="343">
        <f>SUM(Y13:AV13)</f>
        <v>12</v>
      </c>
      <c r="AX13" s="344" t="s">
        <v>114</v>
      </c>
      <c r="AY13" s="344" t="s">
        <v>114</v>
      </c>
      <c r="AZ13" s="344" t="s">
        <v>114</v>
      </c>
      <c r="BA13" s="344" t="s">
        <v>114</v>
      </c>
      <c r="BB13" s="344" t="s">
        <v>114</v>
      </c>
      <c r="BC13" s="344" t="s">
        <v>114</v>
      </c>
      <c r="BD13" s="344" t="s">
        <v>114</v>
      </c>
      <c r="BE13" s="344" t="s">
        <v>114</v>
      </c>
      <c r="BF13" s="344" t="s">
        <v>114</v>
      </c>
      <c r="BG13" s="345">
        <f>V13+AW13</f>
        <v>48</v>
      </c>
    </row>
    <row r="14" spans="1:59" ht="12.75" customHeight="1" thickBot="1">
      <c r="A14" s="650"/>
      <c r="B14" s="593"/>
      <c r="C14" s="595"/>
      <c r="D14" s="34" t="s">
        <v>45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>
        <v>1</v>
      </c>
      <c r="P14" s="17"/>
      <c r="Q14" s="17">
        <v>2</v>
      </c>
      <c r="R14" s="17"/>
      <c r="S14" s="17">
        <v>2</v>
      </c>
      <c r="T14" s="60">
        <v>3</v>
      </c>
      <c r="U14" s="346">
        <v>0</v>
      </c>
      <c r="V14" s="62">
        <f>SUM(E14:U14)</f>
        <v>8</v>
      </c>
      <c r="W14" s="54" t="s">
        <v>91</v>
      </c>
      <c r="X14" s="337" t="s">
        <v>91</v>
      </c>
      <c r="Y14" s="347"/>
      <c r="Z14" s="18">
        <v>1</v>
      </c>
      <c r="AA14" s="17"/>
      <c r="AB14" s="17">
        <v>2</v>
      </c>
      <c r="AC14" s="17"/>
      <c r="AD14" s="17">
        <v>1</v>
      </c>
      <c r="AE14" s="60"/>
      <c r="AF14" s="348"/>
      <c r="AG14" s="349"/>
      <c r="AH14" s="145"/>
      <c r="AI14" s="142"/>
      <c r="AJ14" s="142"/>
      <c r="AK14" s="142"/>
      <c r="AL14" s="350"/>
      <c r="AM14" s="341" t="s">
        <v>111</v>
      </c>
      <c r="AN14" s="341" t="s">
        <v>111</v>
      </c>
      <c r="AO14" s="341" t="s">
        <v>111</v>
      </c>
      <c r="AP14" s="341" t="s">
        <v>111</v>
      </c>
      <c r="AQ14" s="342" t="s">
        <v>112</v>
      </c>
      <c r="AR14" s="342" t="s">
        <v>112</v>
      </c>
      <c r="AS14" s="342" t="s">
        <v>112</v>
      </c>
      <c r="AT14" s="342" t="s">
        <v>112</v>
      </c>
      <c r="AU14" s="208" t="s">
        <v>113</v>
      </c>
      <c r="AV14" s="208" t="s">
        <v>113</v>
      </c>
      <c r="AW14" s="17">
        <f>SUM(Y14:AV14)</f>
        <v>4</v>
      </c>
      <c r="AX14" s="344" t="s">
        <v>114</v>
      </c>
      <c r="AY14" s="344" t="s">
        <v>114</v>
      </c>
      <c r="AZ14" s="344" t="s">
        <v>114</v>
      </c>
      <c r="BA14" s="344" t="s">
        <v>114</v>
      </c>
      <c r="BB14" s="344" t="s">
        <v>114</v>
      </c>
      <c r="BC14" s="344" t="s">
        <v>114</v>
      </c>
      <c r="BD14" s="344" t="s">
        <v>114</v>
      </c>
      <c r="BE14" s="344" t="s">
        <v>114</v>
      </c>
      <c r="BF14" s="344" t="s">
        <v>114</v>
      </c>
      <c r="BG14" s="345">
        <v>0</v>
      </c>
    </row>
    <row r="15" spans="1:59" ht="15.75" thickBot="1">
      <c r="A15" s="650"/>
      <c r="B15" s="570" t="s">
        <v>16</v>
      </c>
      <c r="C15" s="596" t="s">
        <v>7</v>
      </c>
      <c r="D15" s="48" t="s">
        <v>44</v>
      </c>
      <c r="E15" s="44">
        <v>2</v>
      </c>
      <c r="F15" s="42">
        <v>2</v>
      </c>
      <c r="G15" s="42">
        <v>2</v>
      </c>
      <c r="H15" s="42">
        <v>2</v>
      </c>
      <c r="I15" s="42">
        <v>2</v>
      </c>
      <c r="J15" s="42">
        <v>2</v>
      </c>
      <c r="K15" s="42">
        <v>2</v>
      </c>
      <c r="L15" s="42">
        <v>2</v>
      </c>
      <c r="M15" s="42">
        <v>2</v>
      </c>
      <c r="N15" s="42">
        <v>2</v>
      </c>
      <c r="O15" s="42">
        <v>2</v>
      </c>
      <c r="P15" s="42">
        <v>2</v>
      </c>
      <c r="Q15" s="42">
        <v>2</v>
      </c>
      <c r="R15" s="42">
        <v>2</v>
      </c>
      <c r="S15" s="42">
        <v>2</v>
      </c>
      <c r="T15" s="61">
        <v>2</v>
      </c>
      <c r="U15" s="346">
        <v>4</v>
      </c>
      <c r="V15" s="351">
        <f>SUM(E15:U15)</f>
        <v>36</v>
      </c>
      <c r="W15" s="54" t="s">
        <v>91</v>
      </c>
      <c r="X15" s="337" t="s">
        <v>91</v>
      </c>
      <c r="Y15" s="42">
        <v>2</v>
      </c>
      <c r="Z15" s="44">
        <v>2</v>
      </c>
      <c r="AA15" s="42">
        <v>2</v>
      </c>
      <c r="AB15" s="42">
        <v>2</v>
      </c>
      <c r="AC15" s="42">
        <v>2</v>
      </c>
      <c r="AD15" s="42">
        <v>2</v>
      </c>
      <c r="AE15" s="61"/>
      <c r="AF15" s="348"/>
      <c r="AG15" s="349"/>
      <c r="AH15" s="145"/>
      <c r="AI15" s="142"/>
      <c r="AJ15" s="142"/>
      <c r="AK15" s="142"/>
      <c r="AL15" s="350"/>
      <c r="AM15" s="341" t="s">
        <v>111</v>
      </c>
      <c r="AN15" s="341" t="s">
        <v>111</v>
      </c>
      <c r="AO15" s="341" t="s">
        <v>111</v>
      </c>
      <c r="AP15" s="341" t="s">
        <v>111</v>
      </c>
      <c r="AQ15" s="342" t="s">
        <v>112</v>
      </c>
      <c r="AR15" s="342" t="s">
        <v>112</v>
      </c>
      <c r="AS15" s="342" t="s">
        <v>112</v>
      </c>
      <c r="AT15" s="342" t="s">
        <v>112</v>
      </c>
      <c r="AU15" s="208" t="s">
        <v>113</v>
      </c>
      <c r="AV15" s="208" t="s">
        <v>113</v>
      </c>
      <c r="AW15" s="352">
        <f>SUM(Y15:AV15)</f>
        <v>12</v>
      </c>
      <c r="AX15" s="344" t="s">
        <v>114</v>
      </c>
      <c r="AY15" s="344" t="s">
        <v>114</v>
      </c>
      <c r="AZ15" s="344" t="s">
        <v>114</v>
      </c>
      <c r="BA15" s="344" t="s">
        <v>114</v>
      </c>
      <c r="BB15" s="344" t="s">
        <v>114</v>
      </c>
      <c r="BC15" s="344" t="s">
        <v>114</v>
      </c>
      <c r="BD15" s="344" t="s">
        <v>114</v>
      </c>
      <c r="BE15" s="344" t="s">
        <v>114</v>
      </c>
      <c r="BF15" s="344" t="s">
        <v>114</v>
      </c>
      <c r="BG15" s="345">
        <f aca="true" t="shared" si="2" ref="BG15:BG22">V15+AW15</f>
        <v>48</v>
      </c>
    </row>
    <row r="16" spans="1:59" ht="12" customHeight="1" thickBot="1">
      <c r="A16" s="650"/>
      <c r="B16" s="599"/>
      <c r="C16" s="594"/>
      <c r="D16" s="131" t="s">
        <v>45</v>
      </c>
      <c r="E16" s="79">
        <v>2</v>
      </c>
      <c r="F16" s="88">
        <v>2</v>
      </c>
      <c r="G16" s="88">
        <v>2</v>
      </c>
      <c r="H16" s="88">
        <v>2</v>
      </c>
      <c r="I16" s="88">
        <v>2</v>
      </c>
      <c r="J16" s="88">
        <v>2</v>
      </c>
      <c r="K16" s="88">
        <v>2</v>
      </c>
      <c r="L16" s="88">
        <v>2</v>
      </c>
      <c r="M16" s="88">
        <v>2</v>
      </c>
      <c r="N16" s="88">
        <v>2</v>
      </c>
      <c r="O16" s="88">
        <v>2</v>
      </c>
      <c r="P16" s="88">
        <v>2</v>
      </c>
      <c r="Q16" s="88">
        <v>2</v>
      </c>
      <c r="R16" s="88">
        <v>2</v>
      </c>
      <c r="S16" s="88">
        <v>2</v>
      </c>
      <c r="T16" s="89">
        <v>2</v>
      </c>
      <c r="U16" s="353">
        <v>4</v>
      </c>
      <c r="V16" s="80">
        <f>SUM(E16:U16)</f>
        <v>36</v>
      </c>
      <c r="W16" s="54" t="s">
        <v>91</v>
      </c>
      <c r="X16" s="337" t="s">
        <v>91</v>
      </c>
      <c r="Y16" s="347">
        <v>2</v>
      </c>
      <c r="Z16" s="79">
        <v>2</v>
      </c>
      <c r="AA16" s="88">
        <v>2</v>
      </c>
      <c r="AB16" s="88">
        <v>2</v>
      </c>
      <c r="AC16" s="88">
        <v>2</v>
      </c>
      <c r="AD16" s="88">
        <v>2</v>
      </c>
      <c r="AE16" s="89"/>
      <c r="AF16" s="354"/>
      <c r="AG16" s="355"/>
      <c r="AH16" s="146"/>
      <c r="AI16" s="143"/>
      <c r="AJ16" s="143"/>
      <c r="AK16" s="143"/>
      <c r="AL16" s="356"/>
      <c r="AM16" s="341" t="s">
        <v>111</v>
      </c>
      <c r="AN16" s="341" t="s">
        <v>111</v>
      </c>
      <c r="AO16" s="341" t="s">
        <v>111</v>
      </c>
      <c r="AP16" s="341" t="s">
        <v>111</v>
      </c>
      <c r="AQ16" s="342" t="s">
        <v>112</v>
      </c>
      <c r="AR16" s="342" t="s">
        <v>112</v>
      </c>
      <c r="AS16" s="342" t="s">
        <v>112</v>
      </c>
      <c r="AT16" s="342" t="s">
        <v>112</v>
      </c>
      <c r="AU16" s="208" t="s">
        <v>113</v>
      </c>
      <c r="AV16" s="208" t="s">
        <v>113</v>
      </c>
      <c r="AW16" s="88">
        <f>SUM(Y16:AV16)</f>
        <v>12</v>
      </c>
      <c r="AX16" s="344" t="s">
        <v>114</v>
      </c>
      <c r="AY16" s="344" t="s">
        <v>114</v>
      </c>
      <c r="AZ16" s="344" t="s">
        <v>114</v>
      </c>
      <c r="BA16" s="344" t="s">
        <v>114</v>
      </c>
      <c r="BB16" s="344" t="s">
        <v>114</v>
      </c>
      <c r="BC16" s="344" t="s">
        <v>114</v>
      </c>
      <c r="BD16" s="344" t="s">
        <v>114</v>
      </c>
      <c r="BE16" s="344" t="s">
        <v>114</v>
      </c>
      <c r="BF16" s="344" t="s">
        <v>114</v>
      </c>
      <c r="BG16" s="357">
        <f t="shared" si="2"/>
        <v>48</v>
      </c>
    </row>
    <row r="17" spans="1:59" ht="15">
      <c r="A17" s="650"/>
      <c r="B17" s="651" t="s">
        <v>22</v>
      </c>
      <c r="C17" s="653" t="s">
        <v>23</v>
      </c>
      <c r="D17" s="52" t="s">
        <v>44</v>
      </c>
      <c r="E17" s="358">
        <f aca="true" t="shared" si="3" ref="E17:V18">E19+E40</f>
        <v>32</v>
      </c>
      <c r="F17" s="358">
        <f t="shared" si="3"/>
        <v>32</v>
      </c>
      <c r="G17" s="358">
        <f t="shared" si="3"/>
        <v>32</v>
      </c>
      <c r="H17" s="358">
        <f t="shared" si="3"/>
        <v>32</v>
      </c>
      <c r="I17" s="358">
        <f t="shared" si="3"/>
        <v>32</v>
      </c>
      <c r="J17" s="358">
        <f t="shared" si="3"/>
        <v>32</v>
      </c>
      <c r="K17" s="358">
        <f t="shared" si="3"/>
        <v>32</v>
      </c>
      <c r="L17" s="358">
        <f t="shared" si="3"/>
        <v>32</v>
      </c>
      <c r="M17" s="358">
        <f t="shared" si="3"/>
        <v>32</v>
      </c>
      <c r="N17" s="358">
        <f t="shared" si="3"/>
        <v>30</v>
      </c>
      <c r="O17" s="358">
        <f t="shared" si="3"/>
        <v>26</v>
      </c>
      <c r="P17" s="358">
        <f t="shared" si="3"/>
        <v>32</v>
      </c>
      <c r="Q17" s="358">
        <f t="shared" si="3"/>
        <v>32</v>
      </c>
      <c r="R17" s="358">
        <f t="shared" si="3"/>
        <v>32</v>
      </c>
      <c r="S17" s="358">
        <f t="shared" si="3"/>
        <v>32</v>
      </c>
      <c r="T17" s="358">
        <f t="shared" si="3"/>
        <v>26</v>
      </c>
      <c r="U17" s="358">
        <f t="shared" si="3"/>
        <v>18</v>
      </c>
      <c r="V17" s="358">
        <f t="shared" si="3"/>
        <v>466</v>
      </c>
      <c r="W17" s="54" t="s">
        <v>91</v>
      </c>
      <c r="X17" s="337" t="s">
        <v>91</v>
      </c>
      <c r="Y17" s="323">
        <f aca="true" t="shared" si="4" ref="Y17:AW18">Y19+Y40</f>
        <v>32</v>
      </c>
      <c r="Z17" s="324">
        <f t="shared" si="4"/>
        <v>32</v>
      </c>
      <c r="AA17" s="324">
        <f t="shared" si="4"/>
        <v>32</v>
      </c>
      <c r="AB17" s="324">
        <f t="shared" si="4"/>
        <v>32</v>
      </c>
      <c r="AC17" s="324">
        <f t="shared" si="4"/>
        <v>32</v>
      </c>
      <c r="AD17" s="324">
        <f t="shared" si="4"/>
        <v>32</v>
      </c>
      <c r="AE17" s="324">
        <f t="shared" si="4"/>
        <v>36</v>
      </c>
      <c r="AF17" s="324">
        <f t="shared" si="4"/>
        <v>18</v>
      </c>
      <c r="AG17" s="324">
        <f t="shared" si="4"/>
        <v>36</v>
      </c>
      <c r="AH17" s="324">
        <f t="shared" si="4"/>
        <v>36</v>
      </c>
      <c r="AI17" s="324">
        <f t="shared" si="4"/>
        <v>36</v>
      </c>
      <c r="AJ17" s="324">
        <f t="shared" si="4"/>
        <v>36</v>
      </c>
      <c r="AK17" s="324">
        <f t="shared" si="4"/>
        <v>36</v>
      </c>
      <c r="AL17" s="324">
        <f t="shared" si="4"/>
        <v>18</v>
      </c>
      <c r="AM17" s="324">
        <f t="shared" si="4"/>
        <v>36</v>
      </c>
      <c r="AN17" s="324">
        <f t="shared" si="4"/>
        <v>36</v>
      </c>
      <c r="AO17" s="324">
        <f t="shared" si="4"/>
        <v>36</v>
      </c>
      <c r="AP17" s="324">
        <f t="shared" si="4"/>
        <v>36</v>
      </c>
      <c r="AQ17" s="324">
        <f t="shared" si="4"/>
        <v>0</v>
      </c>
      <c r="AR17" s="324">
        <f t="shared" si="4"/>
        <v>0</v>
      </c>
      <c r="AS17" s="324">
        <f t="shared" si="4"/>
        <v>0</v>
      </c>
      <c r="AT17" s="324">
        <f t="shared" si="4"/>
        <v>0</v>
      </c>
      <c r="AU17" s="324">
        <f t="shared" si="4"/>
        <v>0</v>
      </c>
      <c r="AV17" s="324">
        <f t="shared" si="4"/>
        <v>0</v>
      </c>
      <c r="AW17" s="324">
        <f t="shared" si="4"/>
        <v>444</v>
      </c>
      <c r="AX17" s="359" t="s">
        <v>114</v>
      </c>
      <c r="AY17" s="359" t="s">
        <v>114</v>
      </c>
      <c r="AZ17" s="359" t="s">
        <v>114</v>
      </c>
      <c r="BA17" s="359" t="s">
        <v>114</v>
      </c>
      <c r="BB17" s="359" t="s">
        <v>114</v>
      </c>
      <c r="BC17" s="359" t="s">
        <v>114</v>
      </c>
      <c r="BD17" s="359" t="s">
        <v>114</v>
      </c>
      <c r="BE17" s="359" t="s">
        <v>114</v>
      </c>
      <c r="BF17" s="359" t="s">
        <v>114</v>
      </c>
      <c r="BG17" s="328">
        <f t="shared" si="2"/>
        <v>910</v>
      </c>
    </row>
    <row r="18" spans="1:59" ht="12" customHeight="1" thickBot="1">
      <c r="A18" s="650"/>
      <c r="B18" s="652"/>
      <c r="C18" s="654"/>
      <c r="D18" s="360" t="s">
        <v>45</v>
      </c>
      <c r="E18" s="361">
        <f t="shared" si="3"/>
        <v>16</v>
      </c>
      <c r="F18" s="361">
        <f t="shared" si="3"/>
        <v>16</v>
      </c>
      <c r="G18" s="361">
        <f t="shared" si="3"/>
        <v>16</v>
      </c>
      <c r="H18" s="361">
        <f t="shared" si="3"/>
        <v>16</v>
      </c>
      <c r="I18" s="361">
        <f t="shared" si="3"/>
        <v>16</v>
      </c>
      <c r="J18" s="361">
        <f t="shared" si="3"/>
        <v>16</v>
      </c>
      <c r="K18" s="361">
        <f t="shared" si="3"/>
        <v>16</v>
      </c>
      <c r="L18" s="361">
        <f t="shared" si="3"/>
        <v>16</v>
      </c>
      <c r="M18" s="361">
        <f t="shared" si="3"/>
        <v>16</v>
      </c>
      <c r="N18" s="361">
        <f t="shared" si="3"/>
        <v>16</v>
      </c>
      <c r="O18" s="361">
        <f t="shared" si="3"/>
        <v>9</v>
      </c>
      <c r="P18" s="361">
        <f t="shared" si="3"/>
        <v>13</v>
      </c>
      <c r="Q18" s="361">
        <f t="shared" si="3"/>
        <v>11</v>
      </c>
      <c r="R18" s="361">
        <f t="shared" si="3"/>
        <v>13</v>
      </c>
      <c r="S18" s="361">
        <f t="shared" si="3"/>
        <v>11</v>
      </c>
      <c r="T18" s="361">
        <f t="shared" si="3"/>
        <v>7</v>
      </c>
      <c r="U18" s="361">
        <f t="shared" si="3"/>
        <v>8</v>
      </c>
      <c r="V18" s="361">
        <f t="shared" si="3"/>
        <v>206</v>
      </c>
      <c r="W18" s="54" t="s">
        <v>91</v>
      </c>
      <c r="X18" s="337" t="s">
        <v>91</v>
      </c>
      <c r="Y18" s="323">
        <f t="shared" si="4"/>
        <v>13</v>
      </c>
      <c r="Z18" s="362">
        <f t="shared" si="4"/>
        <v>12</v>
      </c>
      <c r="AA18" s="362">
        <f t="shared" si="4"/>
        <v>13</v>
      </c>
      <c r="AB18" s="362">
        <f t="shared" si="4"/>
        <v>11</v>
      </c>
      <c r="AC18" s="362">
        <f t="shared" si="4"/>
        <v>13</v>
      </c>
      <c r="AD18" s="362">
        <f t="shared" si="4"/>
        <v>12</v>
      </c>
      <c r="AE18" s="362">
        <f t="shared" si="4"/>
        <v>15</v>
      </c>
      <c r="AF18" s="362">
        <f t="shared" si="4"/>
        <v>6</v>
      </c>
      <c r="AG18" s="362">
        <f t="shared" si="4"/>
        <v>8</v>
      </c>
      <c r="AH18" s="362">
        <f t="shared" si="4"/>
        <v>7</v>
      </c>
      <c r="AI18" s="362">
        <f t="shared" si="4"/>
        <v>0</v>
      </c>
      <c r="AJ18" s="362">
        <f t="shared" si="4"/>
        <v>0</v>
      </c>
      <c r="AK18" s="362">
        <f t="shared" si="4"/>
        <v>0</v>
      </c>
      <c r="AL18" s="362">
        <f t="shared" si="4"/>
        <v>0</v>
      </c>
      <c r="AM18" s="362">
        <f t="shared" si="4"/>
        <v>0</v>
      </c>
      <c r="AN18" s="362">
        <f t="shared" si="4"/>
        <v>0</v>
      </c>
      <c r="AO18" s="362">
        <f t="shared" si="4"/>
        <v>0</v>
      </c>
      <c r="AP18" s="362">
        <f t="shared" si="4"/>
        <v>0</v>
      </c>
      <c r="AQ18" s="362">
        <f t="shared" si="4"/>
        <v>0</v>
      </c>
      <c r="AR18" s="362">
        <f t="shared" si="4"/>
        <v>0</v>
      </c>
      <c r="AS18" s="362">
        <f t="shared" si="4"/>
        <v>0</v>
      </c>
      <c r="AT18" s="362">
        <f t="shared" si="4"/>
        <v>0</v>
      </c>
      <c r="AU18" s="362">
        <f t="shared" si="4"/>
        <v>0</v>
      </c>
      <c r="AV18" s="362">
        <f t="shared" si="4"/>
        <v>0</v>
      </c>
      <c r="AW18" s="362">
        <f t="shared" si="4"/>
        <v>110</v>
      </c>
      <c r="AX18" s="359" t="s">
        <v>114</v>
      </c>
      <c r="AY18" s="359" t="s">
        <v>114</v>
      </c>
      <c r="AZ18" s="359" t="s">
        <v>114</v>
      </c>
      <c r="BA18" s="359" t="s">
        <v>114</v>
      </c>
      <c r="BB18" s="359" t="s">
        <v>114</v>
      </c>
      <c r="BC18" s="359" t="s">
        <v>114</v>
      </c>
      <c r="BD18" s="359" t="s">
        <v>114</v>
      </c>
      <c r="BE18" s="359" t="s">
        <v>114</v>
      </c>
      <c r="BF18" s="359" t="s">
        <v>114</v>
      </c>
      <c r="BG18" s="333">
        <f t="shared" si="2"/>
        <v>316</v>
      </c>
    </row>
    <row r="19" spans="1:59" ht="15" customHeight="1">
      <c r="A19" s="650"/>
      <c r="B19" s="655" t="s">
        <v>24</v>
      </c>
      <c r="C19" s="657" t="s">
        <v>25</v>
      </c>
      <c r="D19" s="363" t="s">
        <v>44</v>
      </c>
      <c r="E19" s="117">
        <f aca="true" t="shared" si="5" ref="E19:U20">E21+E23+E26+E28+E31+E34+E36+E38</f>
        <v>14</v>
      </c>
      <c r="F19" s="117">
        <f t="shared" si="5"/>
        <v>14</v>
      </c>
      <c r="G19" s="117">
        <f t="shared" si="5"/>
        <v>14</v>
      </c>
      <c r="H19" s="117">
        <f t="shared" si="5"/>
        <v>14</v>
      </c>
      <c r="I19" s="117">
        <f t="shared" si="5"/>
        <v>14</v>
      </c>
      <c r="J19" s="117">
        <f t="shared" si="5"/>
        <v>12</v>
      </c>
      <c r="K19" s="117">
        <f t="shared" si="5"/>
        <v>14</v>
      </c>
      <c r="L19" s="117">
        <f t="shared" si="5"/>
        <v>14</v>
      </c>
      <c r="M19" s="117">
        <f t="shared" si="5"/>
        <v>14</v>
      </c>
      <c r="N19" s="117">
        <f t="shared" si="5"/>
        <v>12</v>
      </c>
      <c r="O19" s="117">
        <f t="shared" si="5"/>
        <v>10</v>
      </c>
      <c r="P19" s="117">
        <f t="shared" si="5"/>
        <v>10</v>
      </c>
      <c r="Q19" s="117">
        <f t="shared" si="5"/>
        <v>10</v>
      </c>
      <c r="R19" s="117">
        <f t="shared" si="5"/>
        <v>10</v>
      </c>
      <c r="S19" s="117">
        <f t="shared" si="5"/>
        <v>10</v>
      </c>
      <c r="T19" s="117">
        <f t="shared" si="5"/>
        <v>8</v>
      </c>
      <c r="U19" s="117">
        <f t="shared" si="5"/>
        <v>6</v>
      </c>
      <c r="V19" s="117">
        <f>V21+V23+V26+V28+V34+V36+V38</f>
        <v>150</v>
      </c>
      <c r="W19" s="54" t="s">
        <v>91</v>
      </c>
      <c r="X19" s="337" t="s">
        <v>91</v>
      </c>
      <c r="Y19" s="22">
        <f aca="true" t="shared" si="6" ref="Y19:AE19">Y21+Y23+Y26+Y28+Y31+Y34+Y36+Y38</f>
        <v>16</v>
      </c>
      <c r="Z19" s="364">
        <f t="shared" si="6"/>
        <v>12</v>
      </c>
      <c r="AA19" s="364">
        <f t="shared" si="6"/>
        <v>16</v>
      </c>
      <c r="AB19" s="364">
        <f t="shared" si="6"/>
        <v>12</v>
      </c>
      <c r="AC19" s="364">
        <f t="shared" si="6"/>
        <v>16</v>
      </c>
      <c r="AD19" s="364">
        <f t="shared" si="6"/>
        <v>16</v>
      </c>
      <c r="AE19" s="364">
        <f t="shared" si="6"/>
        <v>18</v>
      </c>
      <c r="AF19" s="364">
        <f aca="true" t="shared" si="7" ref="AF19:AL19">AF21+AF23+AF26+AF28+AF34+AF36+AF38</f>
        <v>10</v>
      </c>
      <c r="AG19" s="364">
        <f t="shared" si="7"/>
        <v>16</v>
      </c>
      <c r="AH19" s="364">
        <f t="shared" si="7"/>
        <v>14</v>
      </c>
      <c r="AI19" s="364">
        <f t="shared" si="7"/>
        <v>0</v>
      </c>
      <c r="AJ19" s="364">
        <f t="shared" si="7"/>
        <v>0</v>
      </c>
      <c r="AK19" s="364">
        <f t="shared" si="7"/>
        <v>0</v>
      </c>
      <c r="AL19" s="364">
        <f t="shared" si="7"/>
        <v>0</v>
      </c>
      <c r="AM19" s="364">
        <v>0</v>
      </c>
      <c r="AN19" s="364">
        <v>0</v>
      </c>
      <c r="AO19" s="364">
        <v>0</v>
      </c>
      <c r="AP19" s="364">
        <v>0</v>
      </c>
      <c r="AQ19" s="364">
        <v>0</v>
      </c>
      <c r="AR19" s="364">
        <v>0</v>
      </c>
      <c r="AS19" s="364">
        <v>0</v>
      </c>
      <c r="AT19" s="364">
        <v>0</v>
      </c>
      <c r="AU19" s="364">
        <v>0</v>
      </c>
      <c r="AV19" s="364">
        <v>0</v>
      </c>
      <c r="AW19" s="364">
        <f>AW21+AW23+AW26+AW28+AW34+AW36+AW38</f>
        <v>146</v>
      </c>
      <c r="AX19" s="365" t="s">
        <v>114</v>
      </c>
      <c r="AY19" s="365" t="s">
        <v>114</v>
      </c>
      <c r="AZ19" s="365" t="s">
        <v>114</v>
      </c>
      <c r="BA19" s="365" t="s">
        <v>114</v>
      </c>
      <c r="BB19" s="365" t="s">
        <v>114</v>
      </c>
      <c r="BC19" s="365" t="s">
        <v>114</v>
      </c>
      <c r="BD19" s="365" t="s">
        <v>114</v>
      </c>
      <c r="BE19" s="365" t="s">
        <v>114</v>
      </c>
      <c r="BF19" s="365" t="s">
        <v>114</v>
      </c>
      <c r="BG19" s="366">
        <f t="shared" si="2"/>
        <v>296</v>
      </c>
    </row>
    <row r="20" spans="1:59" ht="12.75" customHeight="1" thickBot="1">
      <c r="A20" s="650"/>
      <c r="B20" s="656"/>
      <c r="C20" s="658"/>
      <c r="D20" s="367" t="s">
        <v>45</v>
      </c>
      <c r="E20" s="368">
        <f t="shared" si="5"/>
        <v>7</v>
      </c>
      <c r="F20" s="368">
        <f t="shared" si="5"/>
        <v>7</v>
      </c>
      <c r="G20" s="368">
        <f t="shared" si="5"/>
        <v>7</v>
      </c>
      <c r="H20" s="368">
        <f t="shared" si="5"/>
        <v>7</v>
      </c>
      <c r="I20" s="368">
        <f t="shared" si="5"/>
        <v>7</v>
      </c>
      <c r="J20" s="368">
        <f t="shared" si="5"/>
        <v>6</v>
      </c>
      <c r="K20" s="368">
        <f t="shared" si="5"/>
        <v>8</v>
      </c>
      <c r="L20" s="368">
        <f t="shared" si="5"/>
        <v>7</v>
      </c>
      <c r="M20" s="368">
        <f t="shared" si="5"/>
        <v>7</v>
      </c>
      <c r="N20" s="368">
        <f t="shared" si="5"/>
        <v>7</v>
      </c>
      <c r="O20" s="368">
        <f t="shared" si="5"/>
        <v>5</v>
      </c>
      <c r="P20" s="368">
        <f t="shared" si="5"/>
        <v>5</v>
      </c>
      <c r="Q20" s="368">
        <f t="shared" si="5"/>
        <v>5</v>
      </c>
      <c r="R20" s="368">
        <f t="shared" si="5"/>
        <v>5</v>
      </c>
      <c r="S20" s="368">
        <f t="shared" si="5"/>
        <v>5</v>
      </c>
      <c r="T20" s="368">
        <f t="shared" si="5"/>
        <v>5</v>
      </c>
      <c r="U20" s="368">
        <f t="shared" si="5"/>
        <v>4</v>
      </c>
      <c r="V20" s="368">
        <f>V22+V24+V27+V29+V35+V37+V39</f>
        <v>78</v>
      </c>
      <c r="W20" s="54" t="s">
        <v>91</v>
      </c>
      <c r="X20" s="337" t="s">
        <v>91</v>
      </c>
      <c r="Y20" s="22">
        <f>Y22+Y27+Y37+Y39</f>
        <v>8</v>
      </c>
      <c r="Z20" s="22">
        <f aca="true" t="shared" si="8" ref="Z20:AH20">Z22+Z27+Z37+Z39</f>
        <v>6</v>
      </c>
      <c r="AA20" s="22">
        <f t="shared" si="8"/>
        <v>8</v>
      </c>
      <c r="AB20" s="22">
        <f t="shared" si="8"/>
        <v>7</v>
      </c>
      <c r="AC20" s="22">
        <f t="shared" si="8"/>
        <v>8</v>
      </c>
      <c r="AD20" s="22">
        <f t="shared" si="8"/>
        <v>9</v>
      </c>
      <c r="AE20" s="22">
        <f t="shared" si="8"/>
        <v>11</v>
      </c>
      <c r="AF20" s="22">
        <f t="shared" si="8"/>
        <v>6</v>
      </c>
      <c r="AG20" s="22">
        <f t="shared" si="8"/>
        <v>8</v>
      </c>
      <c r="AH20" s="22">
        <f t="shared" si="8"/>
        <v>7</v>
      </c>
      <c r="AI20" s="369">
        <f>AI22+AI24+AI27+AI29+AI35+AI37+AI39</f>
        <v>0</v>
      </c>
      <c r="AJ20" s="369">
        <f>AJ22+AJ24+AJ27+AJ29+AJ35+AJ37+AJ39</f>
        <v>0</v>
      </c>
      <c r="AK20" s="369">
        <f>AK22+AK24+AK27+AK29+AK35+AK37+AK39</f>
        <v>0</v>
      </c>
      <c r="AL20" s="369">
        <f>AL22+AL24+AL27+AL29+AL35+AL37+AL39</f>
        <v>0</v>
      </c>
      <c r="AM20" s="369">
        <v>0</v>
      </c>
      <c r="AN20" s="369">
        <v>0</v>
      </c>
      <c r="AO20" s="369">
        <v>0</v>
      </c>
      <c r="AP20" s="369">
        <v>0</v>
      </c>
      <c r="AQ20" s="369">
        <v>0</v>
      </c>
      <c r="AR20" s="369">
        <v>0</v>
      </c>
      <c r="AS20" s="369">
        <v>0</v>
      </c>
      <c r="AT20" s="369">
        <v>0</v>
      </c>
      <c r="AU20" s="369">
        <v>0</v>
      </c>
      <c r="AV20" s="369">
        <v>0</v>
      </c>
      <c r="AW20" s="369">
        <f>AW22+AW24+AW27+AW29+AW35+AW37+AW39</f>
        <v>78</v>
      </c>
      <c r="AX20" s="365" t="s">
        <v>114</v>
      </c>
      <c r="AY20" s="365" t="s">
        <v>114</v>
      </c>
      <c r="AZ20" s="365" t="s">
        <v>114</v>
      </c>
      <c r="BA20" s="365" t="s">
        <v>114</v>
      </c>
      <c r="BB20" s="365" t="s">
        <v>114</v>
      </c>
      <c r="BC20" s="365" t="s">
        <v>114</v>
      </c>
      <c r="BD20" s="365" t="s">
        <v>114</v>
      </c>
      <c r="BE20" s="365" t="s">
        <v>114</v>
      </c>
      <c r="BF20" s="365" t="s">
        <v>114</v>
      </c>
      <c r="BG20" s="370">
        <f t="shared" si="2"/>
        <v>156</v>
      </c>
    </row>
    <row r="21" spans="1:59" ht="15.75" thickBot="1">
      <c r="A21" s="650"/>
      <c r="B21" s="603" t="s">
        <v>115</v>
      </c>
      <c r="C21" s="659" t="s">
        <v>116</v>
      </c>
      <c r="D21" s="101" t="s">
        <v>44</v>
      </c>
      <c r="E21" s="55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3"/>
      <c r="U21" s="335"/>
      <c r="V21" s="58">
        <f>SUM(E21:U21)</f>
        <v>0</v>
      </c>
      <c r="W21" s="54" t="s">
        <v>91</v>
      </c>
      <c r="X21" s="337" t="s">
        <v>91</v>
      </c>
      <c r="Y21" s="42"/>
      <c r="Z21" s="55"/>
      <c r="AA21" s="47"/>
      <c r="AB21" s="47"/>
      <c r="AC21" s="47">
        <v>6</v>
      </c>
      <c r="AD21" s="47">
        <v>6</v>
      </c>
      <c r="AE21" s="43">
        <v>6</v>
      </c>
      <c r="AF21" s="338">
        <v>6</v>
      </c>
      <c r="AG21" s="339">
        <v>6</v>
      </c>
      <c r="AH21" s="144">
        <v>2</v>
      </c>
      <c r="AI21" s="141"/>
      <c r="AJ21" s="141"/>
      <c r="AK21" s="141"/>
      <c r="AL21" s="340"/>
      <c r="AM21" s="341" t="s">
        <v>111</v>
      </c>
      <c r="AN21" s="341" t="s">
        <v>111</v>
      </c>
      <c r="AO21" s="341" t="s">
        <v>111</v>
      </c>
      <c r="AP21" s="341" t="s">
        <v>111</v>
      </c>
      <c r="AQ21" s="342" t="s">
        <v>112</v>
      </c>
      <c r="AR21" s="342" t="s">
        <v>112</v>
      </c>
      <c r="AS21" s="342" t="s">
        <v>112</v>
      </c>
      <c r="AT21" s="342" t="s">
        <v>112</v>
      </c>
      <c r="AU21" s="208" t="s">
        <v>113</v>
      </c>
      <c r="AV21" s="208" t="s">
        <v>113</v>
      </c>
      <c r="AW21" s="343">
        <f>SUM(Y21:AV21)</f>
        <v>32</v>
      </c>
      <c r="AX21" s="344" t="s">
        <v>114</v>
      </c>
      <c r="AY21" s="344" t="s">
        <v>114</v>
      </c>
      <c r="AZ21" s="344" t="s">
        <v>114</v>
      </c>
      <c r="BA21" s="344" t="s">
        <v>114</v>
      </c>
      <c r="BB21" s="344" t="s">
        <v>114</v>
      </c>
      <c r="BC21" s="344" t="s">
        <v>114</v>
      </c>
      <c r="BD21" s="344" t="s">
        <v>114</v>
      </c>
      <c r="BE21" s="344" t="s">
        <v>114</v>
      </c>
      <c r="BF21" s="344" t="s">
        <v>114</v>
      </c>
      <c r="BG21" s="345">
        <f t="shared" si="2"/>
        <v>32</v>
      </c>
    </row>
    <row r="22" spans="1:59" ht="13.5" customHeight="1" thickBot="1">
      <c r="A22" s="650"/>
      <c r="B22" s="612"/>
      <c r="C22" s="660"/>
      <c r="D22" s="34" t="s">
        <v>45</v>
      </c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60"/>
      <c r="U22" s="346"/>
      <c r="V22" s="62">
        <f>SUM(E22:U22)</f>
        <v>0</v>
      </c>
      <c r="W22" s="54" t="s">
        <v>91</v>
      </c>
      <c r="X22" s="337" t="s">
        <v>91</v>
      </c>
      <c r="Y22" s="347"/>
      <c r="Z22" s="18"/>
      <c r="AA22" s="17"/>
      <c r="AB22" s="17"/>
      <c r="AC22" s="17">
        <v>3</v>
      </c>
      <c r="AD22" s="17">
        <v>3</v>
      </c>
      <c r="AE22" s="60">
        <v>5</v>
      </c>
      <c r="AF22" s="348">
        <v>4</v>
      </c>
      <c r="AG22" s="349">
        <v>2</v>
      </c>
      <c r="AH22" s="145"/>
      <c r="AI22" s="142"/>
      <c r="AJ22" s="142"/>
      <c r="AK22" s="142"/>
      <c r="AL22" s="350"/>
      <c r="AM22" s="341" t="s">
        <v>111</v>
      </c>
      <c r="AN22" s="341" t="s">
        <v>111</v>
      </c>
      <c r="AO22" s="341" t="s">
        <v>111</v>
      </c>
      <c r="AP22" s="341" t="s">
        <v>111</v>
      </c>
      <c r="AQ22" s="342" t="s">
        <v>112</v>
      </c>
      <c r="AR22" s="342" t="s">
        <v>112</v>
      </c>
      <c r="AS22" s="342" t="s">
        <v>112</v>
      </c>
      <c r="AT22" s="342" t="s">
        <v>112</v>
      </c>
      <c r="AU22" s="208" t="s">
        <v>113</v>
      </c>
      <c r="AV22" s="208" t="s">
        <v>113</v>
      </c>
      <c r="AW22" s="17">
        <f>SUM(Y22:AV22)</f>
        <v>17</v>
      </c>
      <c r="AX22" s="344" t="s">
        <v>114</v>
      </c>
      <c r="AY22" s="344" t="s">
        <v>114</v>
      </c>
      <c r="AZ22" s="344" t="s">
        <v>114</v>
      </c>
      <c r="BA22" s="344" t="s">
        <v>114</v>
      </c>
      <c r="BB22" s="344" t="s">
        <v>114</v>
      </c>
      <c r="BC22" s="344" t="s">
        <v>114</v>
      </c>
      <c r="BD22" s="344" t="s">
        <v>114</v>
      </c>
      <c r="BE22" s="344" t="s">
        <v>114</v>
      </c>
      <c r="BF22" s="344" t="s">
        <v>114</v>
      </c>
      <c r="BG22" s="345">
        <f t="shared" si="2"/>
        <v>17</v>
      </c>
    </row>
    <row r="23" spans="1:59" ht="13.5" customHeight="1" thickBot="1">
      <c r="A23" s="650"/>
      <c r="B23" s="661" t="s">
        <v>117</v>
      </c>
      <c r="C23" s="570" t="s">
        <v>33</v>
      </c>
      <c r="D23" s="101" t="s">
        <v>44</v>
      </c>
      <c r="E23" s="44">
        <v>2</v>
      </c>
      <c r="F23" s="42">
        <v>2</v>
      </c>
      <c r="G23" s="42">
        <v>2</v>
      </c>
      <c r="H23" s="42">
        <v>2</v>
      </c>
      <c r="I23" s="42">
        <v>2</v>
      </c>
      <c r="J23" s="42">
        <v>4</v>
      </c>
      <c r="K23" s="42">
        <v>4</v>
      </c>
      <c r="L23" s="42">
        <v>4</v>
      </c>
      <c r="M23" s="42">
        <v>4</v>
      </c>
      <c r="N23" s="42">
        <v>2</v>
      </c>
      <c r="O23" s="42"/>
      <c r="P23" s="42"/>
      <c r="Q23" s="42"/>
      <c r="R23" s="42"/>
      <c r="S23" s="371"/>
      <c r="T23" s="61"/>
      <c r="U23" s="372"/>
      <c r="V23" s="351">
        <f>SUM(E23:U23)</f>
        <v>28</v>
      </c>
      <c r="W23" s="54" t="s">
        <v>91</v>
      </c>
      <c r="X23" s="337" t="s">
        <v>91</v>
      </c>
      <c r="Y23" s="42"/>
      <c r="Z23" s="44"/>
      <c r="AA23" s="42"/>
      <c r="AB23" s="42"/>
      <c r="AC23" s="42"/>
      <c r="AD23" s="42"/>
      <c r="AE23" s="61"/>
      <c r="AF23" s="348"/>
      <c r="AG23" s="349"/>
      <c r="AH23" s="145"/>
      <c r="AI23" s="142"/>
      <c r="AJ23" s="142"/>
      <c r="AK23" s="142"/>
      <c r="AL23" s="350"/>
      <c r="AM23" s="341" t="s">
        <v>111</v>
      </c>
      <c r="AN23" s="341" t="s">
        <v>111</v>
      </c>
      <c r="AO23" s="341" t="s">
        <v>111</v>
      </c>
      <c r="AP23" s="341" t="s">
        <v>111</v>
      </c>
      <c r="AQ23" s="342" t="s">
        <v>112</v>
      </c>
      <c r="AR23" s="342" t="s">
        <v>112</v>
      </c>
      <c r="AS23" s="342" t="s">
        <v>112</v>
      </c>
      <c r="AT23" s="342" t="s">
        <v>112</v>
      </c>
      <c r="AU23" s="208" t="s">
        <v>113</v>
      </c>
      <c r="AV23" s="208" t="s">
        <v>113</v>
      </c>
      <c r="AW23" s="17">
        <f>SUM(Y23:AV23)</f>
        <v>0</v>
      </c>
      <c r="AX23" s="344" t="s">
        <v>114</v>
      </c>
      <c r="AY23" s="344" t="s">
        <v>114</v>
      </c>
      <c r="AZ23" s="344" t="s">
        <v>114</v>
      </c>
      <c r="BA23" s="344" t="s">
        <v>114</v>
      </c>
      <c r="BB23" s="344" t="s">
        <v>114</v>
      </c>
      <c r="BC23" s="344" t="s">
        <v>114</v>
      </c>
      <c r="BD23" s="344" t="s">
        <v>114</v>
      </c>
      <c r="BE23" s="344" t="s">
        <v>114</v>
      </c>
      <c r="BF23" s="344" t="s">
        <v>114</v>
      </c>
      <c r="BG23" s="345"/>
    </row>
    <row r="24" spans="1:59" ht="13.5" customHeight="1" thickBot="1">
      <c r="A24" s="650"/>
      <c r="B24" s="662"/>
      <c r="C24" s="593"/>
      <c r="D24" s="34" t="s">
        <v>45</v>
      </c>
      <c r="E24" s="18">
        <v>1</v>
      </c>
      <c r="F24" s="17">
        <v>1</v>
      </c>
      <c r="G24" s="17">
        <v>1</v>
      </c>
      <c r="H24" s="17">
        <v>1</v>
      </c>
      <c r="I24" s="17">
        <v>1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17"/>
      <c r="P24" s="17"/>
      <c r="Q24" s="17"/>
      <c r="R24" s="17"/>
      <c r="S24" s="17"/>
      <c r="T24" s="60"/>
      <c r="U24" s="346"/>
      <c r="V24" s="62">
        <f>SUM(E24:U24)</f>
        <v>15</v>
      </c>
      <c r="W24" s="54" t="s">
        <v>91</v>
      </c>
      <c r="X24" s="337" t="s">
        <v>91</v>
      </c>
      <c r="Y24" s="347"/>
      <c r="Z24" s="18"/>
      <c r="AA24" s="17"/>
      <c r="AB24" s="17"/>
      <c r="AC24" s="17"/>
      <c r="AD24" s="17"/>
      <c r="AE24" s="60"/>
      <c r="AF24" s="348"/>
      <c r="AG24" s="349"/>
      <c r="AH24" s="145"/>
      <c r="AI24" s="142"/>
      <c r="AJ24" s="142"/>
      <c r="AK24" s="142"/>
      <c r="AL24" s="350"/>
      <c r="AM24" s="341" t="s">
        <v>111</v>
      </c>
      <c r="AN24" s="341" t="s">
        <v>111</v>
      </c>
      <c r="AO24" s="341" t="s">
        <v>111</v>
      </c>
      <c r="AP24" s="341" t="s">
        <v>111</v>
      </c>
      <c r="AQ24" s="342" t="s">
        <v>112</v>
      </c>
      <c r="AR24" s="342" t="s">
        <v>112</v>
      </c>
      <c r="AS24" s="342" t="s">
        <v>112</v>
      </c>
      <c r="AT24" s="342" t="s">
        <v>112</v>
      </c>
      <c r="AU24" s="208" t="s">
        <v>113</v>
      </c>
      <c r="AV24" s="208" t="s">
        <v>113</v>
      </c>
      <c r="AW24" s="17"/>
      <c r="AX24" s="344" t="s">
        <v>114</v>
      </c>
      <c r="AY24" s="344" t="s">
        <v>114</v>
      </c>
      <c r="AZ24" s="344" t="s">
        <v>114</v>
      </c>
      <c r="BA24" s="344" t="s">
        <v>114</v>
      </c>
      <c r="BB24" s="344" t="s">
        <v>114</v>
      </c>
      <c r="BC24" s="344" t="s">
        <v>114</v>
      </c>
      <c r="BD24" s="344" t="s">
        <v>114</v>
      </c>
      <c r="BE24" s="344" t="s">
        <v>114</v>
      </c>
      <c r="BF24" s="344" t="s">
        <v>114</v>
      </c>
      <c r="BG24" s="345"/>
    </row>
    <row r="25" spans="1:59" ht="13.5" customHeight="1" thickBot="1">
      <c r="A25" s="650"/>
      <c r="B25" s="663"/>
      <c r="C25" s="23" t="s">
        <v>118</v>
      </c>
      <c r="D25" s="373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374"/>
      <c r="P25" s="17"/>
      <c r="Q25" s="17"/>
      <c r="R25" s="17"/>
      <c r="S25" s="17"/>
      <c r="T25" s="60"/>
      <c r="U25" s="346"/>
      <c r="V25" s="62"/>
      <c r="W25" s="54"/>
      <c r="X25" s="337"/>
      <c r="Y25" s="347"/>
      <c r="Z25" s="18"/>
      <c r="AA25" s="17"/>
      <c r="AB25" s="17"/>
      <c r="AC25" s="17"/>
      <c r="AD25" s="17"/>
      <c r="AE25" s="60"/>
      <c r="AF25" s="348"/>
      <c r="AG25" s="349"/>
      <c r="AH25" s="145"/>
      <c r="AI25" s="142"/>
      <c r="AJ25" s="142"/>
      <c r="AK25" s="142"/>
      <c r="AL25" s="350"/>
      <c r="AM25" s="341"/>
      <c r="AN25" s="341"/>
      <c r="AO25" s="341"/>
      <c r="AP25" s="341"/>
      <c r="AQ25" s="342"/>
      <c r="AR25" s="342"/>
      <c r="AS25" s="342"/>
      <c r="AT25" s="342"/>
      <c r="AU25" s="208"/>
      <c r="AV25" s="208"/>
      <c r="AW25" s="17"/>
      <c r="AX25" s="344"/>
      <c r="AY25" s="344"/>
      <c r="AZ25" s="344"/>
      <c r="BA25" s="344"/>
      <c r="BB25" s="344"/>
      <c r="BC25" s="344"/>
      <c r="BD25" s="344"/>
      <c r="BE25" s="344"/>
      <c r="BF25" s="344"/>
      <c r="BG25" s="345"/>
    </row>
    <row r="26" spans="1:59" ht="13.5" customHeight="1" thickBot="1">
      <c r="A26" s="650"/>
      <c r="B26" s="602" t="s">
        <v>119</v>
      </c>
      <c r="C26" s="375" t="s">
        <v>120</v>
      </c>
      <c r="D26" s="101" t="s">
        <v>44</v>
      </c>
      <c r="E26" s="44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61"/>
      <c r="U26" s="346"/>
      <c r="V26" s="59"/>
      <c r="W26" s="54" t="s">
        <v>91</v>
      </c>
      <c r="X26" s="337" t="s">
        <v>91</v>
      </c>
      <c r="Y26" s="42">
        <v>4</v>
      </c>
      <c r="Z26" s="44">
        <v>2</v>
      </c>
      <c r="AA26" s="42">
        <v>4</v>
      </c>
      <c r="AB26" s="42">
        <v>2</v>
      </c>
      <c r="AC26" s="42">
        <v>4</v>
      </c>
      <c r="AD26" s="42">
        <v>4</v>
      </c>
      <c r="AE26" s="61">
        <v>4</v>
      </c>
      <c r="AF26" s="348">
        <v>4</v>
      </c>
      <c r="AG26" s="349">
        <v>4</v>
      </c>
      <c r="AH26" s="145"/>
      <c r="AI26" s="142"/>
      <c r="AJ26" s="142"/>
      <c r="AK26" s="142"/>
      <c r="AL26" s="350"/>
      <c r="AM26" s="341" t="s">
        <v>111</v>
      </c>
      <c r="AN26" s="341" t="s">
        <v>111</v>
      </c>
      <c r="AO26" s="341" t="s">
        <v>111</v>
      </c>
      <c r="AP26" s="341" t="s">
        <v>111</v>
      </c>
      <c r="AQ26" s="342" t="s">
        <v>112</v>
      </c>
      <c r="AR26" s="342" t="s">
        <v>112</v>
      </c>
      <c r="AS26" s="342" t="s">
        <v>112</v>
      </c>
      <c r="AT26" s="342" t="s">
        <v>112</v>
      </c>
      <c r="AU26" s="208" t="s">
        <v>113</v>
      </c>
      <c r="AV26" s="208" t="s">
        <v>113</v>
      </c>
      <c r="AW26" s="352">
        <f>SUM(Y26:AV26)</f>
        <v>32</v>
      </c>
      <c r="AX26" s="344" t="s">
        <v>114</v>
      </c>
      <c r="AY26" s="344" t="s">
        <v>114</v>
      </c>
      <c r="AZ26" s="344" t="s">
        <v>114</v>
      </c>
      <c r="BA26" s="344" t="s">
        <v>114</v>
      </c>
      <c r="BB26" s="344" t="s">
        <v>114</v>
      </c>
      <c r="BC26" s="344" t="s">
        <v>114</v>
      </c>
      <c r="BD26" s="344" t="s">
        <v>114</v>
      </c>
      <c r="BE26" s="344" t="s">
        <v>114</v>
      </c>
      <c r="BF26" s="344" t="s">
        <v>114</v>
      </c>
      <c r="BG26" s="345"/>
    </row>
    <row r="27" spans="1:59" ht="13.5" customHeight="1" thickBot="1">
      <c r="A27" s="650"/>
      <c r="B27" s="612"/>
      <c r="C27" s="376"/>
      <c r="D27" s="34" t="s">
        <v>45</v>
      </c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60"/>
      <c r="U27" s="346"/>
      <c r="V27" s="62"/>
      <c r="W27" s="54" t="s">
        <v>91</v>
      </c>
      <c r="X27" s="337" t="s">
        <v>91</v>
      </c>
      <c r="Y27" s="347">
        <v>2</v>
      </c>
      <c r="Z27" s="18">
        <v>1</v>
      </c>
      <c r="AA27" s="17">
        <v>2</v>
      </c>
      <c r="AB27" s="17">
        <v>2</v>
      </c>
      <c r="AC27" s="17">
        <v>2</v>
      </c>
      <c r="AD27" s="17">
        <v>2</v>
      </c>
      <c r="AE27" s="60">
        <v>2</v>
      </c>
      <c r="AF27" s="348">
        <v>2</v>
      </c>
      <c r="AG27" s="349">
        <v>2</v>
      </c>
      <c r="AH27" s="145"/>
      <c r="AI27" s="142"/>
      <c r="AJ27" s="142"/>
      <c r="AK27" s="142"/>
      <c r="AL27" s="350"/>
      <c r="AM27" s="341" t="s">
        <v>111</v>
      </c>
      <c r="AN27" s="341" t="s">
        <v>111</v>
      </c>
      <c r="AO27" s="341" t="s">
        <v>111</v>
      </c>
      <c r="AP27" s="341" t="s">
        <v>111</v>
      </c>
      <c r="AQ27" s="342" t="s">
        <v>112</v>
      </c>
      <c r="AR27" s="342" t="s">
        <v>112</v>
      </c>
      <c r="AS27" s="342" t="s">
        <v>112</v>
      </c>
      <c r="AT27" s="342" t="s">
        <v>112</v>
      </c>
      <c r="AU27" s="208" t="s">
        <v>113</v>
      </c>
      <c r="AV27" s="208" t="s">
        <v>113</v>
      </c>
      <c r="AW27" s="352">
        <f>SUM(Y27:AV27)</f>
        <v>17</v>
      </c>
      <c r="AX27" s="344" t="s">
        <v>114</v>
      </c>
      <c r="AY27" s="344" t="s">
        <v>114</v>
      </c>
      <c r="AZ27" s="344" t="s">
        <v>114</v>
      </c>
      <c r="BA27" s="344" t="s">
        <v>114</v>
      </c>
      <c r="BB27" s="344" t="s">
        <v>114</v>
      </c>
      <c r="BC27" s="344" t="s">
        <v>114</v>
      </c>
      <c r="BD27" s="344" t="s">
        <v>114</v>
      </c>
      <c r="BE27" s="344" t="s">
        <v>114</v>
      </c>
      <c r="BF27" s="344" t="s">
        <v>114</v>
      </c>
      <c r="BG27" s="345"/>
    </row>
    <row r="28" spans="1:59" ht="15" customHeight="1" thickBot="1">
      <c r="A28" s="650"/>
      <c r="B28" s="661" t="s">
        <v>121</v>
      </c>
      <c r="C28" s="664" t="s">
        <v>122</v>
      </c>
      <c r="D28" s="48" t="s">
        <v>44</v>
      </c>
      <c r="E28" s="44">
        <v>4</v>
      </c>
      <c r="F28" s="42">
        <v>4</v>
      </c>
      <c r="G28" s="42">
        <v>4</v>
      </c>
      <c r="H28" s="42">
        <v>4</v>
      </c>
      <c r="I28" s="42">
        <v>4</v>
      </c>
      <c r="J28" s="42">
        <v>4</v>
      </c>
      <c r="K28" s="42">
        <v>6</v>
      </c>
      <c r="L28" s="42">
        <v>6</v>
      </c>
      <c r="M28" s="42">
        <v>6</v>
      </c>
      <c r="N28" s="42">
        <v>6</v>
      </c>
      <c r="O28" s="42">
        <v>6</v>
      </c>
      <c r="P28" s="42">
        <v>6</v>
      </c>
      <c r="Q28" s="42">
        <v>6</v>
      </c>
      <c r="R28" s="42">
        <v>6</v>
      </c>
      <c r="S28" s="42">
        <v>6</v>
      </c>
      <c r="T28" s="377">
        <v>6</v>
      </c>
      <c r="U28" s="372">
        <v>6</v>
      </c>
      <c r="V28" s="351">
        <f>SUM(E28:U28)</f>
        <v>90</v>
      </c>
      <c r="W28" s="54" t="s">
        <v>91</v>
      </c>
      <c r="X28" s="337" t="s">
        <v>91</v>
      </c>
      <c r="Y28" s="42"/>
      <c r="Z28" s="44"/>
      <c r="AA28" s="42"/>
      <c r="AB28" s="42"/>
      <c r="AC28" s="42"/>
      <c r="AD28" s="42"/>
      <c r="AE28" s="61"/>
      <c r="AF28" s="348"/>
      <c r="AG28" s="349"/>
      <c r="AH28" s="145"/>
      <c r="AI28" s="142"/>
      <c r="AJ28" s="142"/>
      <c r="AK28" s="142"/>
      <c r="AL28" s="350"/>
      <c r="AM28" s="341" t="s">
        <v>111</v>
      </c>
      <c r="AN28" s="341" t="s">
        <v>111</v>
      </c>
      <c r="AO28" s="341" t="s">
        <v>111</v>
      </c>
      <c r="AP28" s="341" t="s">
        <v>111</v>
      </c>
      <c r="AQ28" s="342" t="s">
        <v>112</v>
      </c>
      <c r="AR28" s="342" t="s">
        <v>112</v>
      </c>
      <c r="AS28" s="342" t="s">
        <v>112</v>
      </c>
      <c r="AT28" s="342" t="s">
        <v>112</v>
      </c>
      <c r="AU28" s="208" t="s">
        <v>113</v>
      </c>
      <c r="AV28" s="208" t="s">
        <v>113</v>
      </c>
      <c r="AW28" s="17">
        <f>SUM(Z28:AV28)</f>
        <v>0</v>
      </c>
      <c r="AX28" s="344" t="s">
        <v>114</v>
      </c>
      <c r="AY28" s="344" t="s">
        <v>114</v>
      </c>
      <c r="AZ28" s="344" t="s">
        <v>114</v>
      </c>
      <c r="BA28" s="344" t="s">
        <v>114</v>
      </c>
      <c r="BB28" s="344" t="s">
        <v>114</v>
      </c>
      <c r="BC28" s="344" t="s">
        <v>114</v>
      </c>
      <c r="BD28" s="344" t="s">
        <v>114</v>
      </c>
      <c r="BE28" s="344" t="s">
        <v>114</v>
      </c>
      <c r="BF28" s="344" t="s">
        <v>114</v>
      </c>
      <c r="BG28" s="345">
        <f>V28+AW28</f>
        <v>90</v>
      </c>
    </row>
    <row r="29" spans="1:59" ht="12" customHeight="1" thickBot="1">
      <c r="A29" s="650"/>
      <c r="B29" s="662"/>
      <c r="C29" s="660"/>
      <c r="D29" s="34" t="s">
        <v>45</v>
      </c>
      <c r="E29" s="18">
        <v>2</v>
      </c>
      <c r="F29" s="17">
        <v>2</v>
      </c>
      <c r="G29" s="17">
        <v>2</v>
      </c>
      <c r="H29" s="17">
        <v>2</v>
      </c>
      <c r="I29" s="17">
        <v>2</v>
      </c>
      <c r="J29" s="17">
        <v>2</v>
      </c>
      <c r="K29" s="17">
        <v>3</v>
      </c>
      <c r="L29" s="17">
        <v>3</v>
      </c>
      <c r="M29" s="17">
        <v>3</v>
      </c>
      <c r="N29" s="17">
        <v>3</v>
      </c>
      <c r="O29" s="17">
        <v>3</v>
      </c>
      <c r="P29" s="17">
        <v>3</v>
      </c>
      <c r="Q29" s="17">
        <v>3</v>
      </c>
      <c r="R29" s="17">
        <v>3</v>
      </c>
      <c r="S29" s="17">
        <v>3</v>
      </c>
      <c r="T29" s="60">
        <v>3</v>
      </c>
      <c r="U29" s="346">
        <v>4</v>
      </c>
      <c r="V29" s="62">
        <f>SUM(E29:U29)</f>
        <v>46</v>
      </c>
      <c r="W29" s="54" t="s">
        <v>91</v>
      </c>
      <c r="X29" s="337" t="s">
        <v>91</v>
      </c>
      <c r="Y29" s="347"/>
      <c r="Z29" s="18"/>
      <c r="AA29" s="17"/>
      <c r="AB29" s="17"/>
      <c r="AC29" s="17"/>
      <c r="AD29" s="17"/>
      <c r="AE29" s="60"/>
      <c r="AF29" s="348"/>
      <c r="AG29" s="349"/>
      <c r="AH29" s="145"/>
      <c r="AI29" s="142"/>
      <c r="AJ29" s="142"/>
      <c r="AK29" s="142"/>
      <c r="AL29" s="350"/>
      <c r="AM29" s="341" t="s">
        <v>111</v>
      </c>
      <c r="AN29" s="341" t="s">
        <v>111</v>
      </c>
      <c r="AO29" s="341" t="s">
        <v>111</v>
      </c>
      <c r="AP29" s="341" t="s">
        <v>111</v>
      </c>
      <c r="AQ29" s="342" t="s">
        <v>112</v>
      </c>
      <c r="AR29" s="342" t="s">
        <v>112</v>
      </c>
      <c r="AS29" s="342" t="s">
        <v>112</v>
      </c>
      <c r="AT29" s="342" t="s">
        <v>112</v>
      </c>
      <c r="AU29" s="208" t="s">
        <v>113</v>
      </c>
      <c r="AV29" s="208" t="s">
        <v>113</v>
      </c>
      <c r="AW29" s="17">
        <f>SUM(Z29:AV29)</f>
        <v>0</v>
      </c>
      <c r="AX29" s="344" t="s">
        <v>114</v>
      </c>
      <c r="AY29" s="344" t="s">
        <v>114</v>
      </c>
      <c r="AZ29" s="344" t="s">
        <v>114</v>
      </c>
      <c r="BA29" s="344" t="s">
        <v>114</v>
      </c>
      <c r="BB29" s="344" t="s">
        <v>114</v>
      </c>
      <c r="BC29" s="344" t="s">
        <v>114</v>
      </c>
      <c r="BD29" s="344" t="s">
        <v>114</v>
      </c>
      <c r="BE29" s="344" t="s">
        <v>114</v>
      </c>
      <c r="BF29" s="344" t="s">
        <v>114</v>
      </c>
      <c r="BG29" s="345">
        <f>V29+AW29</f>
        <v>46</v>
      </c>
    </row>
    <row r="30" spans="1:59" ht="12" customHeight="1" thickBot="1">
      <c r="A30" s="650"/>
      <c r="B30" s="663"/>
      <c r="C30" s="23" t="s">
        <v>118</v>
      </c>
      <c r="D30" s="34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60"/>
      <c r="U30" s="378"/>
      <c r="V30" s="62"/>
      <c r="W30" s="54"/>
      <c r="X30" s="337"/>
      <c r="Y30" s="347"/>
      <c r="Z30" s="18"/>
      <c r="AA30" s="17"/>
      <c r="AB30" s="17"/>
      <c r="AC30" s="17"/>
      <c r="AD30" s="17"/>
      <c r="AE30" s="60"/>
      <c r="AF30" s="348"/>
      <c r="AG30" s="349"/>
      <c r="AH30" s="145"/>
      <c r="AI30" s="142"/>
      <c r="AJ30" s="142"/>
      <c r="AK30" s="142"/>
      <c r="AL30" s="350"/>
      <c r="AM30" s="341"/>
      <c r="AN30" s="341"/>
      <c r="AO30" s="341"/>
      <c r="AP30" s="341"/>
      <c r="AQ30" s="342"/>
      <c r="AR30" s="342"/>
      <c r="AS30" s="342"/>
      <c r="AT30" s="342"/>
      <c r="AU30" s="208"/>
      <c r="AV30" s="208"/>
      <c r="AW30" s="17"/>
      <c r="AX30" s="344"/>
      <c r="AY30" s="344"/>
      <c r="AZ30" s="344"/>
      <c r="BA30" s="344"/>
      <c r="BB30" s="344"/>
      <c r="BC30" s="344"/>
      <c r="BD30" s="344"/>
      <c r="BE30" s="344"/>
      <c r="BF30" s="344"/>
      <c r="BG30" s="345"/>
    </row>
    <row r="31" spans="1:59" ht="12" customHeight="1" thickBot="1">
      <c r="A31" s="650"/>
      <c r="B31" s="572" t="s">
        <v>123</v>
      </c>
      <c r="C31" s="379" t="s">
        <v>124</v>
      </c>
      <c r="D31" s="48" t="s">
        <v>44</v>
      </c>
      <c r="E31" s="44">
        <v>4</v>
      </c>
      <c r="F31" s="42">
        <v>4</v>
      </c>
      <c r="G31" s="42">
        <v>4</v>
      </c>
      <c r="H31" s="42">
        <v>4</v>
      </c>
      <c r="I31" s="42">
        <v>4</v>
      </c>
      <c r="J31" s="42">
        <v>2</v>
      </c>
      <c r="K31" s="42">
        <v>2</v>
      </c>
      <c r="L31" s="42">
        <v>2</v>
      </c>
      <c r="M31" s="42">
        <v>2</v>
      </c>
      <c r="N31" s="42">
        <v>2</v>
      </c>
      <c r="O31" s="42">
        <v>2</v>
      </c>
      <c r="P31" s="42">
        <v>4</v>
      </c>
      <c r="Q31" s="42">
        <v>4</v>
      </c>
      <c r="R31" s="42">
        <v>4</v>
      </c>
      <c r="S31" s="42">
        <v>4</v>
      </c>
      <c r="T31" s="63">
        <v>2</v>
      </c>
      <c r="U31" s="372"/>
      <c r="V31" s="380">
        <f>SUM(E31:U31)</f>
        <v>50</v>
      </c>
      <c r="W31" s="54" t="s">
        <v>91</v>
      </c>
      <c r="X31" s="337" t="s">
        <v>91</v>
      </c>
      <c r="Y31" s="42"/>
      <c r="Z31" s="44"/>
      <c r="AA31" s="42"/>
      <c r="AB31" s="42"/>
      <c r="AC31" s="42"/>
      <c r="AD31" s="42"/>
      <c r="AE31" s="61"/>
      <c r="AF31" s="348"/>
      <c r="AG31" s="349"/>
      <c r="AH31" s="145"/>
      <c r="AI31" s="142"/>
      <c r="AJ31" s="142"/>
      <c r="AK31" s="142"/>
      <c r="AL31" s="350"/>
      <c r="AM31" s="341" t="s">
        <v>111</v>
      </c>
      <c r="AN31" s="341" t="s">
        <v>111</v>
      </c>
      <c r="AO31" s="341" t="s">
        <v>111</v>
      </c>
      <c r="AP31" s="341" t="s">
        <v>111</v>
      </c>
      <c r="AQ31" s="342" t="s">
        <v>112</v>
      </c>
      <c r="AR31" s="342" t="s">
        <v>112</v>
      </c>
      <c r="AS31" s="342" t="s">
        <v>112</v>
      </c>
      <c r="AT31" s="342" t="s">
        <v>112</v>
      </c>
      <c r="AU31" s="208" t="s">
        <v>113</v>
      </c>
      <c r="AV31" s="208" t="s">
        <v>113</v>
      </c>
      <c r="AW31" s="17"/>
      <c r="AX31" s="344" t="s">
        <v>114</v>
      </c>
      <c r="AY31" s="344" t="s">
        <v>114</v>
      </c>
      <c r="AZ31" s="344" t="s">
        <v>114</v>
      </c>
      <c r="BA31" s="344" t="s">
        <v>114</v>
      </c>
      <c r="BB31" s="344" t="s">
        <v>114</v>
      </c>
      <c r="BC31" s="344" t="s">
        <v>114</v>
      </c>
      <c r="BD31" s="344" t="s">
        <v>114</v>
      </c>
      <c r="BE31" s="344" t="s">
        <v>114</v>
      </c>
      <c r="BF31" s="344" t="s">
        <v>114</v>
      </c>
      <c r="BG31" s="345"/>
    </row>
    <row r="32" spans="1:59" ht="12" customHeight="1" thickBot="1">
      <c r="A32" s="650"/>
      <c r="B32" s="665"/>
      <c r="C32" s="381"/>
      <c r="D32" s="34" t="s">
        <v>45</v>
      </c>
      <c r="E32" s="18">
        <v>2</v>
      </c>
      <c r="F32" s="17">
        <v>2</v>
      </c>
      <c r="G32" s="17">
        <v>2</v>
      </c>
      <c r="H32" s="17">
        <v>2</v>
      </c>
      <c r="I32" s="17">
        <v>2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2</v>
      </c>
      <c r="Q32" s="17">
        <v>2</v>
      </c>
      <c r="R32" s="17">
        <v>2</v>
      </c>
      <c r="S32" s="17">
        <v>2</v>
      </c>
      <c r="T32" s="60">
        <v>2</v>
      </c>
      <c r="U32" s="346"/>
      <c r="V32" s="62">
        <f>SUM(E32:U32)</f>
        <v>26</v>
      </c>
      <c r="W32" s="54" t="s">
        <v>91</v>
      </c>
      <c r="X32" s="337" t="s">
        <v>91</v>
      </c>
      <c r="Y32" s="347"/>
      <c r="Z32" s="18"/>
      <c r="AA32" s="17"/>
      <c r="AB32" s="17"/>
      <c r="AC32" s="17"/>
      <c r="AD32" s="17"/>
      <c r="AE32" s="60"/>
      <c r="AF32" s="348"/>
      <c r="AG32" s="349"/>
      <c r="AH32" s="145"/>
      <c r="AI32" s="142"/>
      <c r="AJ32" s="142"/>
      <c r="AK32" s="142"/>
      <c r="AL32" s="350"/>
      <c r="AM32" s="341" t="s">
        <v>111</v>
      </c>
      <c r="AN32" s="341" t="s">
        <v>111</v>
      </c>
      <c r="AO32" s="341" t="s">
        <v>111</v>
      </c>
      <c r="AP32" s="341" t="s">
        <v>111</v>
      </c>
      <c r="AQ32" s="342" t="s">
        <v>112</v>
      </c>
      <c r="AR32" s="342" t="s">
        <v>112</v>
      </c>
      <c r="AS32" s="342" t="s">
        <v>112</v>
      </c>
      <c r="AT32" s="342" t="s">
        <v>112</v>
      </c>
      <c r="AU32" s="208" t="s">
        <v>113</v>
      </c>
      <c r="AV32" s="208" t="s">
        <v>113</v>
      </c>
      <c r="AW32" s="17"/>
      <c r="AX32" s="344" t="s">
        <v>114</v>
      </c>
      <c r="AY32" s="344" t="s">
        <v>114</v>
      </c>
      <c r="AZ32" s="344" t="s">
        <v>114</v>
      </c>
      <c r="BA32" s="344" t="s">
        <v>114</v>
      </c>
      <c r="BB32" s="344" t="s">
        <v>114</v>
      </c>
      <c r="BC32" s="344" t="s">
        <v>114</v>
      </c>
      <c r="BD32" s="344" t="s">
        <v>114</v>
      </c>
      <c r="BE32" s="344" t="s">
        <v>114</v>
      </c>
      <c r="BF32" s="344" t="s">
        <v>114</v>
      </c>
      <c r="BG32" s="345"/>
    </row>
    <row r="33" spans="1:59" ht="12" customHeight="1" thickBot="1">
      <c r="A33" s="650"/>
      <c r="B33" s="382"/>
      <c r="C33" s="23" t="s">
        <v>118</v>
      </c>
      <c r="D33" s="373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383"/>
      <c r="U33" s="346"/>
      <c r="V33" s="62"/>
      <c r="W33" s="54"/>
      <c r="X33" s="337"/>
      <c r="Y33" s="347"/>
      <c r="Z33" s="18"/>
      <c r="AA33" s="17"/>
      <c r="AB33" s="17"/>
      <c r="AC33" s="17"/>
      <c r="AD33" s="17"/>
      <c r="AE33" s="60"/>
      <c r="AF33" s="348"/>
      <c r="AG33" s="349"/>
      <c r="AH33" s="145"/>
      <c r="AI33" s="142"/>
      <c r="AJ33" s="142"/>
      <c r="AK33" s="142"/>
      <c r="AL33" s="350"/>
      <c r="AM33" s="341"/>
      <c r="AN33" s="341"/>
      <c r="AO33" s="341"/>
      <c r="AP33" s="341"/>
      <c r="AQ33" s="342"/>
      <c r="AR33" s="342"/>
      <c r="AS33" s="342"/>
      <c r="AT33" s="342"/>
      <c r="AU33" s="208"/>
      <c r="AV33" s="208"/>
      <c r="AW33" s="17"/>
      <c r="AX33" s="344"/>
      <c r="AY33" s="344"/>
      <c r="AZ33" s="344"/>
      <c r="BA33" s="344"/>
      <c r="BB33" s="344"/>
      <c r="BC33" s="344"/>
      <c r="BD33" s="344"/>
      <c r="BE33" s="344"/>
      <c r="BF33" s="344"/>
      <c r="BG33" s="345"/>
    </row>
    <row r="34" spans="1:59" ht="12" customHeight="1" thickBot="1">
      <c r="A34" s="650"/>
      <c r="B34" s="602" t="s">
        <v>125</v>
      </c>
      <c r="C34" s="375" t="s">
        <v>126</v>
      </c>
      <c r="D34" s="101" t="s">
        <v>44</v>
      </c>
      <c r="E34" s="44">
        <v>4</v>
      </c>
      <c r="F34" s="42">
        <v>4</v>
      </c>
      <c r="G34" s="42">
        <v>4</v>
      </c>
      <c r="H34" s="42">
        <v>4</v>
      </c>
      <c r="I34" s="42">
        <v>4</v>
      </c>
      <c r="J34" s="42">
        <v>2</v>
      </c>
      <c r="K34" s="42">
        <v>2</v>
      </c>
      <c r="L34" s="42">
        <v>2</v>
      </c>
      <c r="M34" s="42">
        <v>2</v>
      </c>
      <c r="N34" s="42">
        <v>2</v>
      </c>
      <c r="O34" s="42">
        <v>2</v>
      </c>
      <c r="P34" s="42"/>
      <c r="Q34" s="42"/>
      <c r="R34" s="42"/>
      <c r="S34" s="42"/>
      <c r="T34" s="61"/>
      <c r="U34" s="346"/>
      <c r="V34" s="351">
        <f aca="true" t="shared" si="9" ref="V34:V39">SUM(E34:U34)</f>
        <v>32</v>
      </c>
      <c r="W34" s="54" t="s">
        <v>91</v>
      </c>
      <c r="X34" s="337" t="s">
        <v>91</v>
      </c>
      <c r="Y34" s="42"/>
      <c r="Z34" s="44"/>
      <c r="AA34" s="42"/>
      <c r="AB34" s="42"/>
      <c r="AC34" s="42"/>
      <c r="AD34" s="42"/>
      <c r="AE34" s="61"/>
      <c r="AF34" s="348"/>
      <c r="AG34" s="349"/>
      <c r="AH34" s="145"/>
      <c r="AI34" s="142"/>
      <c r="AJ34" s="142"/>
      <c r="AK34" s="142"/>
      <c r="AL34" s="350"/>
      <c r="AM34" s="341" t="s">
        <v>111</v>
      </c>
      <c r="AN34" s="341" t="s">
        <v>111</v>
      </c>
      <c r="AO34" s="341" t="s">
        <v>111</v>
      </c>
      <c r="AP34" s="341" t="s">
        <v>111</v>
      </c>
      <c r="AQ34" s="342" t="s">
        <v>112</v>
      </c>
      <c r="AR34" s="342" t="s">
        <v>112</v>
      </c>
      <c r="AS34" s="342" t="s">
        <v>112</v>
      </c>
      <c r="AT34" s="342" t="s">
        <v>112</v>
      </c>
      <c r="AU34" s="208" t="s">
        <v>113</v>
      </c>
      <c r="AV34" s="208" t="s">
        <v>113</v>
      </c>
      <c r="AW34" s="17"/>
      <c r="AX34" s="344" t="s">
        <v>114</v>
      </c>
      <c r="AY34" s="344" t="s">
        <v>114</v>
      </c>
      <c r="AZ34" s="344" t="s">
        <v>114</v>
      </c>
      <c r="BA34" s="344" t="s">
        <v>114</v>
      </c>
      <c r="BB34" s="344" t="s">
        <v>114</v>
      </c>
      <c r="BC34" s="344" t="s">
        <v>114</v>
      </c>
      <c r="BD34" s="344" t="s">
        <v>114</v>
      </c>
      <c r="BE34" s="344" t="s">
        <v>114</v>
      </c>
      <c r="BF34" s="344" t="s">
        <v>114</v>
      </c>
      <c r="BG34" s="345"/>
    </row>
    <row r="35" spans="1:59" ht="12" customHeight="1" thickBot="1">
      <c r="A35" s="650"/>
      <c r="B35" s="612"/>
      <c r="C35" s="376"/>
      <c r="D35" s="34" t="s">
        <v>45</v>
      </c>
      <c r="E35" s="18">
        <v>2</v>
      </c>
      <c r="F35" s="17">
        <v>2</v>
      </c>
      <c r="G35" s="17">
        <v>2</v>
      </c>
      <c r="H35" s="17">
        <v>2</v>
      </c>
      <c r="I35" s="17">
        <v>2</v>
      </c>
      <c r="J35" s="17">
        <v>1</v>
      </c>
      <c r="K35" s="17">
        <v>2</v>
      </c>
      <c r="L35" s="17">
        <v>1</v>
      </c>
      <c r="M35" s="17">
        <v>1</v>
      </c>
      <c r="N35" s="17">
        <v>1</v>
      </c>
      <c r="O35" s="17">
        <v>1</v>
      </c>
      <c r="P35" s="17"/>
      <c r="Q35" s="17"/>
      <c r="R35" s="17"/>
      <c r="S35" s="17"/>
      <c r="T35" s="60"/>
      <c r="U35" s="346"/>
      <c r="V35" s="62">
        <f t="shared" si="9"/>
        <v>17</v>
      </c>
      <c r="W35" s="54" t="s">
        <v>91</v>
      </c>
      <c r="X35" s="337" t="s">
        <v>91</v>
      </c>
      <c r="Y35" s="347"/>
      <c r="Z35" s="18"/>
      <c r="AA35" s="17"/>
      <c r="AB35" s="17"/>
      <c r="AC35" s="17"/>
      <c r="AD35" s="17"/>
      <c r="AE35" s="60"/>
      <c r="AF35" s="348"/>
      <c r="AG35" s="349"/>
      <c r="AH35" s="145"/>
      <c r="AI35" s="142"/>
      <c r="AJ35" s="142"/>
      <c r="AK35" s="142"/>
      <c r="AL35" s="350"/>
      <c r="AM35" s="341" t="s">
        <v>111</v>
      </c>
      <c r="AN35" s="341" t="s">
        <v>111</v>
      </c>
      <c r="AO35" s="341" t="s">
        <v>111</v>
      </c>
      <c r="AP35" s="341" t="s">
        <v>111</v>
      </c>
      <c r="AQ35" s="342" t="s">
        <v>112</v>
      </c>
      <c r="AR35" s="342" t="s">
        <v>112</v>
      </c>
      <c r="AS35" s="342" t="s">
        <v>112</v>
      </c>
      <c r="AT35" s="342" t="s">
        <v>112</v>
      </c>
      <c r="AU35" s="208" t="s">
        <v>113</v>
      </c>
      <c r="AV35" s="208" t="s">
        <v>113</v>
      </c>
      <c r="AW35" s="17"/>
      <c r="AX35" s="344" t="s">
        <v>114</v>
      </c>
      <c r="AY35" s="344" t="s">
        <v>114</v>
      </c>
      <c r="AZ35" s="344" t="s">
        <v>114</v>
      </c>
      <c r="BA35" s="344" t="s">
        <v>114</v>
      </c>
      <c r="BB35" s="344" t="s">
        <v>114</v>
      </c>
      <c r="BC35" s="344" t="s">
        <v>114</v>
      </c>
      <c r="BD35" s="344" t="s">
        <v>114</v>
      </c>
      <c r="BE35" s="344" t="s">
        <v>114</v>
      </c>
      <c r="BF35" s="344" t="s">
        <v>114</v>
      </c>
      <c r="BG35" s="345"/>
    </row>
    <row r="36" spans="1:59" ht="15.75" customHeight="1" thickBot="1">
      <c r="A36" s="650"/>
      <c r="B36" s="602" t="s">
        <v>127</v>
      </c>
      <c r="C36" s="666" t="s">
        <v>128</v>
      </c>
      <c r="D36" s="48" t="s">
        <v>44</v>
      </c>
      <c r="E36" s="44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61"/>
      <c r="U36" s="346"/>
      <c r="V36" s="59">
        <f t="shared" si="9"/>
        <v>0</v>
      </c>
      <c r="W36" s="54" t="s">
        <v>91</v>
      </c>
      <c r="X36" s="337" t="s">
        <v>91</v>
      </c>
      <c r="Y36" s="42">
        <v>4</v>
      </c>
      <c r="Z36" s="44">
        <v>4</v>
      </c>
      <c r="AA36" s="42">
        <v>4</v>
      </c>
      <c r="AB36" s="42">
        <v>4</v>
      </c>
      <c r="AC36" s="42">
        <v>2</v>
      </c>
      <c r="AD36" s="42">
        <v>2</v>
      </c>
      <c r="AE36" s="61">
        <v>4</v>
      </c>
      <c r="AF36" s="348"/>
      <c r="AG36" s="349">
        <v>4</v>
      </c>
      <c r="AH36" s="145">
        <v>4</v>
      </c>
      <c r="AI36" s="142"/>
      <c r="AJ36" s="142"/>
      <c r="AK36" s="142"/>
      <c r="AL36" s="350"/>
      <c r="AM36" s="341" t="s">
        <v>111</v>
      </c>
      <c r="AN36" s="341" t="s">
        <v>111</v>
      </c>
      <c r="AO36" s="341" t="s">
        <v>111</v>
      </c>
      <c r="AP36" s="341" t="s">
        <v>111</v>
      </c>
      <c r="AQ36" s="342" t="s">
        <v>112</v>
      </c>
      <c r="AR36" s="342" t="s">
        <v>112</v>
      </c>
      <c r="AS36" s="342" t="s">
        <v>112</v>
      </c>
      <c r="AT36" s="342" t="s">
        <v>112</v>
      </c>
      <c r="AU36" s="208" t="s">
        <v>113</v>
      </c>
      <c r="AV36" s="208" t="s">
        <v>113</v>
      </c>
      <c r="AW36" s="352">
        <f>SUM(Y36:AV36)</f>
        <v>32</v>
      </c>
      <c r="AX36" s="344" t="s">
        <v>114</v>
      </c>
      <c r="AY36" s="344" t="s">
        <v>114</v>
      </c>
      <c r="AZ36" s="344" t="s">
        <v>114</v>
      </c>
      <c r="BA36" s="344" t="s">
        <v>114</v>
      </c>
      <c r="BB36" s="344" t="s">
        <v>114</v>
      </c>
      <c r="BC36" s="344" t="s">
        <v>114</v>
      </c>
      <c r="BD36" s="344" t="s">
        <v>114</v>
      </c>
      <c r="BE36" s="344" t="s">
        <v>114</v>
      </c>
      <c r="BF36" s="344" t="s">
        <v>114</v>
      </c>
      <c r="BG36" s="345">
        <f aca="true" t="shared" si="10" ref="BG36:BG45">V36+AW36</f>
        <v>32</v>
      </c>
    </row>
    <row r="37" spans="1:59" ht="13.5" customHeight="1" thickBot="1">
      <c r="A37" s="650"/>
      <c r="B37" s="612"/>
      <c r="C37" s="667"/>
      <c r="D37" s="34" t="s">
        <v>45</v>
      </c>
      <c r="E37" s="66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85"/>
      <c r="U37" s="346"/>
      <c r="V37" s="386">
        <f t="shared" si="9"/>
        <v>0</v>
      </c>
      <c r="W37" s="54" t="s">
        <v>91</v>
      </c>
      <c r="X37" s="337" t="s">
        <v>91</v>
      </c>
      <c r="Y37" s="347">
        <v>2</v>
      </c>
      <c r="Z37" s="18">
        <v>2</v>
      </c>
      <c r="AA37" s="17">
        <v>2</v>
      </c>
      <c r="AB37" s="17">
        <v>2</v>
      </c>
      <c r="AC37" s="17">
        <v>1</v>
      </c>
      <c r="AD37" s="17">
        <v>2</v>
      </c>
      <c r="AE37" s="60">
        <v>2</v>
      </c>
      <c r="AF37" s="348"/>
      <c r="AG37" s="349">
        <v>2</v>
      </c>
      <c r="AH37" s="145">
        <v>2</v>
      </c>
      <c r="AI37" s="142"/>
      <c r="AJ37" s="142"/>
      <c r="AK37" s="142"/>
      <c r="AL37" s="350"/>
      <c r="AM37" s="341" t="s">
        <v>111</v>
      </c>
      <c r="AN37" s="341" t="s">
        <v>111</v>
      </c>
      <c r="AO37" s="341" t="s">
        <v>111</v>
      </c>
      <c r="AP37" s="341" t="s">
        <v>111</v>
      </c>
      <c r="AQ37" s="342" t="s">
        <v>112</v>
      </c>
      <c r="AR37" s="342" t="s">
        <v>112</v>
      </c>
      <c r="AS37" s="342" t="s">
        <v>112</v>
      </c>
      <c r="AT37" s="342" t="s">
        <v>112</v>
      </c>
      <c r="AU37" s="208" t="s">
        <v>113</v>
      </c>
      <c r="AV37" s="208" t="s">
        <v>113</v>
      </c>
      <c r="AW37" s="17">
        <f>SUM(Y37:AV37)</f>
        <v>17</v>
      </c>
      <c r="AX37" s="344" t="s">
        <v>114</v>
      </c>
      <c r="AY37" s="344" t="s">
        <v>114</v>
      </c>
      <c r="AZ37" s="344" t="s">
        <v>114</v>
      </c>
      <c r="BA37" s="344" t="s">
        <v>114</v>
      </c>
      <c r="BB37" s="344" t="s">
        <v>114</v>
      </c>
      <c r="BC37" s="344" t="s">
        <v>114</v>
      </c>
      <c r="BD37" s="344" t="s">
        <v>114</v>
      </c>
      <c r="BE37" s="344" t="s">
        <v>114</v>
      </c>
      <c r="BF37" s="344" t="s">
        <v>114</v>
      </c>
      <c r="BG37" s="345">
        <f t="shared" si="10"/>
        <v>17</v>
      </c>
    </row>
    <row r="38" spans="1:59" ht="12" customHeight="1" thickBot="1">
      <c r="A38" s="650"/>
      <c r="B38" s="602" t="s">
        <v>129</v>
      </c>
      <c r="C38" s="666" t="s">
        <v>130</v>
      </c>
      <c r="D38" s="48" t="s">
        <v>44</v>
      </c>
      <c r="E38" s="44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61"/>
      <c r="U38" s="346"/>
      <c r="V38" s="59">
        <f t="shared" si="9"/>
        <v>0</v>
      </c>
      <c r="W38" s="54" t="s">
        <v>91</v>
      </c>
      <c r="X38" s="337" t="s">
        <v>91</v>
      </c>
      <c r="Y38" s="42">
        <v>8</v>
      </c>
      <c r="Z38" s="44">
        <v>6</v>
      </c>
      <c r="AA38" s="42">
        <v>8</v>
      </c>
      <c r="AB38" s="42">
        <v>6</v>
      </c>
      <c r="AC38" s="42">
        <v>4</v>
      </c>
      <c r="AD38" s="42">
        <v>4</v>
      </c>
      <c r="AE38" s="61">
        <v>4</v>
      </c>
      <c r="AF38" s="348"/>
      <c r="AG38" s="349">
        <v>2</v>
      </c>
      <c r="AH38" s="145">
        <v>8</v>
      </c>
      <c r="AI38" s="142"/>
      <c r="AJ38" s="142"/>
      <c r="AK38" s="142"/>
      <c r="AL38" s="350"/>
      <c r="AM38" s="341" t="s">
        <v>111</v>
      </c>
      <c r="AN38" s="341" t="s">
        <v>111</v>
      </c>
      <c r="AO38" s="341" t="s">
        <v>111</v>
      </c>
      <c r="AP38" s="341" t="s">
        <v>111</v>
      </c>
      <c r="AQ38" s="342" t="s">
        <v>112</v>
      </c>
      <c r="AR38" s="342" t="s">
        <v>112</v>
      </c>
      <c r="AS38" s="342" t="s">
        <v>112</v>
      </c>
      <c r="AT38" s="342" t="s">
        <v>112</v>
      </c>
      <c r="AU38" s="208" t="s">
        <v>113</v>
      </c>
      <c r="AV38" s="208" t="s">
        <v>113</v>
      </c>
      <c r="AW38" s="352">
        <f>SUM(Y38:AV38)</f>
        <v>50</v>
      </c>
      <c r="AX38" s="344" t="s">
        <v>114</v>
      </c>
      <c r="AY38" s="344" t="s">
        <v>114</v>
      </c>
      <c r="AZ38" s="344" t="s">
        <v>114</v>
      </c>
      <c r="BA38" s="344" t="s">
        <v>114</v>
      </c>
      <c r="BB38" s="344" t="s">
        <v>114</v>
      </c>
      <c r="BC38" s="344" t="s">
        <v>114</v>
      </c>
      <c r="BD38" s="344" t="s">
        <v>114</v>
      </c>
      <c r="BE38" s="344" t="s">
        <v>114</v>
      </c>
      <c r="BF38" s="344" t="s">
        <v>114</v>
      </c>
      <c r="BG38" s="345">
        <f t="shared" si="10"/>
        <v>50</v>
      </c>
    </row>
    <row r="39" spans="1:59" ht="14.25" customHeight="1" thickBot="1">
      <c r="A39" s="650"/>
      <c r="B39" s="603"/>
      <c r="C39" s="668"/>
      <c r="D39" s="131" t="s">
        <v>45</v>
      </c>
      <c r="E39" s="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8"/>
      <c r="U39" s="353"/>
      <c r="V39" s="389">
        <f t="shared" si="9"/>
        <v>0</v>
      </c>
      <c r="W39" s="54" t="s">
        <v>91</v>
      </c>
      <c r="X39" s="337" t="s">
        <v>91</v>
      </c>
      <c r="Y39" s="347">
        <v>4</v>
      </c>
      <c r="Z39" s="87">
        <v>3</v>
      </c>
      <c r="AA39" s="387">
        <v>4</v>
      </c>
      <c r="AB39" s="387">
        <v>3</v>
      </c>
      <c r="AC39" s="387">
        <v>2</v>
      </c>
      <c r="AD39" s="387">
        <v>2</v>
      </c>
      <c r="AE39" s="388">
        <v>2</v>
      </c>
      <c r="AF39" s="354"/>
      <c r="AG39" s="355">
        <v>2</v>
      </c>
      <c r="AH39" s="146">
        <v>5</v>
      </c>
      <c r="AI39" s="143"/>
      <c r="AJ39" s="143"/>
      <c r="AK39" s="143"/>
      <c r="AL39" s="356"/>
      <c r="AM39" s="341" t="s">
        <v>111</v>
      </c>
      <c r="AN39" s="341" t="s">
        <v>111</v>
      </c>
      <c r="AO39" s="341" t="s">
        <v>111</v>
      </c>
      <c r="AP39" s="341" t="s">
        <v>111</v>
      </c>
      <c r="AQ39" s="342" t="s">
        <v>112</v>
      </c>
      <c r="AR39" s="342" t="s">
        <v>112</v>
      </c>
      <c r="AS39" s="342" t="s">
        <v>112</v>
      </c>
      <c r="AT39" s="342" t="s">
        <v>112</v>
      </c>
      <c r="AU39" s="208" t="s">
        <v>113</v>
      </c>
      <c r="AV39" s="208" t="s">
        <v>113</v>
      </c>
      <c r="AW39" s="88">
        <f>SUM(Y39:AV39)</f>
        <v>27</v>
      </c>
      <c r="AX39" s="344" t="s">
        <v>114</v>
      </c>
      <c r="AY39" s="344" t="s">
        <v>114</v>
      </c>
      <c r="AZ39" s="344" t="s">
        <v>114</v>
      </c>
      <c r="BA39" s="344" t="s">
        <v>114</v>
      </c>
      <c r="BB39" s="344" t="s">
        <v>114</v>
      </c>
      <c r="BC39" s="344" t="s">
        <v>114</v>
      </c>
      <c r="BD39" s="344" t="s">
        <v>114</v>
      </c>
      <c r="BE39" s="344" t="s">
        <v>114</v>
      </c>
      <c r="BF39" s="344" t="s">
        <v>114</v>
      </c>
      <c r="BG39" s="357">
        <f t="shared" si="10"/>
        <v>27</v>
      </c>
    </row>
    <row r="40" spans="1:59" ht="15">
      <c r="A40" s="650"/>
      <c r="B40" s="588" t="s">
        <v>131</v>
      </c>
      <c r="C40" s="653" t="s">
        <v>132</v>
      </c>
      <c r="D40" s="52" t="s">
        <v>44</v>
      </c>
      <c r="E40" s="358">
        <f aca="true" t="shared" si="11" ref="E40:V41">E42+E49</f>
        <v>18</v>
      </c>
      <c r="F40" s="358">
        <f t="shared" si="11"/>
        <v>18</v>
      </c>
      <c r="G40" s="358">
        <f t="shared" si="11"/>
        <v>18</v>
      </c>
      <c r="H40" s="358">
        <f t="shared" si="11"/>
        <v>18</v>
      </c>
      <c r="I40" s="358">
        <f t="shared" si="11"/>
        <v>18</v>
      </c>
      <c r="J40" s="358">
        <f t="shared" si="11"/>
        <v>20</v>
      </c>
      <c r="K40" s="358">
        <f t="shared" si="11"/>
        <v>18</v>
      </c>
      <c r="L40" s="358">
        <f t="shared" si="11"/>
        <v>18</v>
      </c>
      <c r="M40" s="358">
        <f t="shared" si="11"/>
        <v>18</v>
      </c>
      <c r="N40" s="358">
        <f t="shared" si="11"/>
        <v>18</v>
      </c>
      <c r="O40" s="358">
        <f t="shared" si="11"/>
        <v>16</v>
      </c>
      <c r="P40" s="358">
        <f t="shared" si="11"/>
        <v>22</v>
      </c>
      <c r="Q40" s="358">
        <f t="shared" si="11"/>
        <v>22</v>
      </c>
      <c r="R40" s="358">
        <f t="shared" si="11"/>
        <v>22</v>
      </c>
      <c r="S40" s="358">
        <f t="shared" si="11"/>
        <v>22</v>
      </c>
      <c r="T40" s="358">
        <f t="shared" si="11"/>
        <v>18</v>
      </c>
      <c r="U40" s="358">
        <f t="shared" si="11"/>
        <v>12</v>
      </c>
      <c r="V40" s="358">
        <f t="shared" si="11"/>
        <v>316</v>
      </c>
      <c r="W40" s="54" t="s">
        <v>91</v>
      </c>
      <c r="X40" s="337" t="s">
        <v>91</v>
      </c>
      <c r="Y40" s="323">
        <f aca="true" t="shared" si="12" ref="Y40:AW41">Y42+Y49</f>
        <v>16</v>
      </c>
      <c r="Z40" s="324">
        <f t="shared" si="12"/>
        <v>20</v>
      </c>
      <c r="AA40" s="324">
        <f t="shared" si="12"/>
        <v>16</v>
      </c>
      <c r="AB40" s="324">
        <f t="shared" si="12"/>
        <v>20</v>
      </c>
      <c r="AC40" s="324">
        <f t="shared" si="12"/>
        <v>16</v>
      </c>
      <c r="AD40" s="324">
        <f t="shared" si="12"/>
        <v>16</v>
      </c>
      <c r="AE40" s="324">
        <f t="shared" si="12"/>
        <v>18</v>
      </c>
      <c r="AF40" s="324">
        <f t="shared" si="12"/>
        <v>8</v>
      </c>
      <c r="AG40" s="324">
        <f t="shared" si="12"/>
        <v>20</v>
      </c>
      <c r="AH40" s="324">
        <f t="shared" si="12"/>
        <v>22</v>
      </c>
      <c r="AI40" s="324">
        <f t="shared" si="12"/>
        <v>36</v>
      </c>
      <c r="AJ40" s="324">
        <f t="shared" si="12"/>
        <v>36</v>
      </c>
      <c r="AK40" s="324">
        <f t="shared" si="12"/>
        <v>36</v>
      </c>
      <c r="AL40" s="324">
        <f t="shared" si="12"/>
        <v>18</v>
      </c>
      <c r="AM40" s="324">
        <f t="shared" si="12"/>
        <v>36</v>
      </c>
      <c r="AN40" s="324">
        <f t="shared" si="12"/>
        <v>36</v>
      </c>
      <c r="AO40" s="324">
        <f t="shared" si="12"/>
        <v>36</v>
      </c>
      <c r="AP40" s="324">
        <f t="shared" si="12"/>
        <v>36</v>
      </c>
      <c r="AQ40" s="324">
        <f t="shared" si="12"/>
        <v>0</v>
      </c>
      <c r="AR40" s="324">
        <f t="shared" si="12"/>
        <v>0</v>
      </c>
      <c r="AS40" s="324">
        <f t="shared" si="12"/>
        <v>0</v>
      </c>
      <c r="AT40" s="324">
        <f t="shared" si="12"/>
        <v>0</v>
      </c>
      <c r="AU40" s="324">
        <f t="shared" si="12"/>
        <v>0</v>
      </c>
      <c r="AV40" s="324">
        <f t="shared" si="12"/>
        <v>0</v>
      </c>
      <c r="AW40" s="324">
        <f t="shared" si="12"/>
        <v>298</v>
      </c>
      <c r="AX40" s="359" t="s">
        <v>114</v>
      </c>
      <c r="AY40" s="359" t="s">
        <v>114</v>
      </c>
      <c r="AZ40" s="359" t="s">
        <v>114</v>
      </c>
      <c r="BA40" s="359" t="s">
        <v>114</v>
      </c>
      <c r="BB40" s="359" t="s">
        <v>114</v>
      </c>
      <c r="BC40" s="359" t="s">
        <v>114</v>
      </c>
      <c r="BD40" s="359" t="s">
        <v>114</v>
      </c>
      <c r="BE40" s="359" t="s">
        <v>114</v>
      </c>
      <c r="BF40" s="359" t="s">
        <v>114</v>
      </c>
      <c r="BG40" s="328">
        <f t="shared" si="10"/>
        <v>614</v>
      </c>
    </row>
    <row r="41" spans="1:59" ht="15.75" thickBot="1">
      <c r="A41" s="334"/>
      <c r="B41" s="589"/>
      <c r="C41" s="654"/>
      <c r="D41" s="360" t="s">
        <v>45</v>
      </c>
      <c r="E41" s="361">
        <f t="shared" si="11"/>
        <v>9</v>
      </c>
      <c r="F41" s="361">
        <f t="shared" si="11"/>
        <v>9</v>
      </c>
      <c r="G41" s="361">
        <f t="shared" si="11"/>
        <v>9</v>
      </c>
      <c r="H41" s="361">
        <f t="shared" si="11"/>
        <v>9</v>
      </c>
      <c r="I41" s="361">
        <f t="shared" si="11"/>
        <v>9</v>
      </c>
      <c r="J41" s="361">
        <f t="shared" si="11"/>
        <v>10</v>
      </c>
      <c r="K41" s="361">
        <f t="shared" si="11"/>
        <v>8</v>
      </c>
      <c r="L41" s="361">
        <f t="shared" si="11"/>
        <v>9</v>
      </c>
      <c r="M41" s="361">
        <f t="shared" si="11"/>
        <v>9</v>
      </c>
      <c r="N41" s="361">
        <f t="shared" si="11"/>
        <v>9</v>
      </c>
      <c r="O41" s="361">
        <f t="shared" si="11"/>
        <v>4</v>
      </c>
      <c r="P41" s="361">
        <f t="shared" si="11"/>
        <v>8</v>
      </c>
      <c r="Q41" s="361">
        <f t="shared" si="11"/>
        <v>6</v>
      </c>
      <c r="R41" s="361">
        <f t="shared" si="11"/>
        <v>8</v>
      </c>
      <c r="S41" s="361">
        <f t="shared" si="11"/>
        <v>6</v>
      </c>
      <c r="T41" s="361">
        <f t="shared" si="11"/>
        <v>2</v>
      </c>
      <c r="U41" s="361">
        <f t="shared" si="11"/>
        <v>4</v>
      </c>
      <c r="V41" s="361">
        <f t="shared" si="11"/>
        <v>128</v>
      </c>
      <c r="W41" s="54" t="s">
        <v>91</v>
      </c>
      <c r="X41" s="337" t="s">
        <v>91</v>
      </c>
      <c r="Y41" s="323">
        <f>Y45+Y52</f>
        <v>5</v>
      </c>
      <c r="Z41" s="362">
        <f aca="true" t="shared" si="13" ref="Z41:AE41">Z45+Z52</f>
        <v>6</v>
      </c>
      <c r="AA41" s="362">
        <f t="shared" si="13"/>
        <v>5</v>
      </c>
      <c r="AB41" s="362">
        <f t="shared" si="13"/>
        <v>4</v>
      </c>
      <c r="AC41" s="362">
        <f t="shared" si="13"/>
        <v>5</v>
      </c>
      <c r="AD41" s="362">
        <f t="shared" si="13"/>
        <v>3</v>
      </c>
      <c r="AE41" s="362">
        <f t="shared" si="13"/>
        <v>4</v>
      </c>
      <c r="AF41" s="362">
        <f t="shared" si="12"/>
        <v>0</v>
      </c>
      <c r="AG41" s="362">
        <f t="shared" si="12"/>
        <v>0</v>
      </c>
      <c r="AH41" s="362">
        <f t="shared" si="12"/>
        <v>0</v>
      </c>
      <c r="AI41" s="362">
        <f t="shared" si="12"/>
        <v>0</v>
      </c>
      <c r="AJ41" s="362">
        <f t="shared" si="12"/>
        <v>0</v>
      </c>
      <c r="AK41" s="362">
        <f t="shared" si="12"/>
        <v>0</v>
      </c>
      <c r="AL41" s="362">
        <f t="shared" si="12"/>
        <v>0</v>
      </c>
      <c r="AM41" s="362">
        <f t="shared" si="12"/>
        <v>0</v>
      </c>
      <c r="AN41" s="362">
        <f t="shared" si="12"/>
        <v>0</v>
      </c>
      <c r="AO41" s="362">
        <f t="shared" si="12"/>
        <v>0</v>
      </c>
      <c r="AP41" s="362">
        <f t="shared" si="12"/>
        <v>0</v>
      </c>
      <c r="AQ41" s="362">
        <f t="shared" si="12"/>
        <v>0</v>
      </c>
      <c r="AR41" s="362">
        <f t="shared" si="12"/>
        <v>0</v>
      </c>
      <c r="AS41" s="362">
        <f t="shared" si="12"/>
        <v>0</v>
      </c>
      <c r="AT41" s="362">
        <f t="shared" si="12"/>
        <v>0</v>
      </c>
      <c r="AU41" s="362">
        <f t="shared" si="12"/>
        <v>0</v>
      </c>
      <c r="AV41" s="362">
        <f t="shared" si="12"/>
        <v>0</v>
      </c>
      <c r="AW41" s="362">
        <f t="shared" si="12"/>
        <v>32</v>
      </c>
      <c r="AX41" s="359" t="s">
        <v>114</v>
      </c>
      <c r="AY41" s="359" t="s">
        <v>114</v>
      </c>
      <c r="AZ41" s="359" t="s">
        <v>114</v>
      </c>
      <c r="BA41" s="359" t="s">
        <v>114</v>
      </c>
      <c r="BB41" s="359" t="s">
        <v>114</v>
      </c>
      <c r="BC41" s="359" t="s">
        <v>114</v>
      </c>
      <c r="BD41" s="359" t="s">
        <v>114</v>
      </c>
      <c r="BE41" s="359" t="s">
        <v>114</v>
      </c>
      <c r="BF41" s="359" t="s">
        <v>114</v>
      </c>
      <c r="BG41" s="333">
        <f t="shared" si="10"/>
        <v>160</v>
      </c>
    </row>
    <row r="42" spans="1:59" ht="14.25" customHeight="1">
      <c r="A42" s="321"/>
      <c r="B42" s="669" t="s">
        <v>77</v>
      </c>
      <c r="C42" s="657" t="s">
        <v>133</v>
      </c>
      <c r="D42" s="363" t="s">
        <v>44</v>
      </c>
      <c r="E42" s="117">
        <f aca="true" t="shared" si="14" ref="E42:V42">E44+E47+E48</f>
        <v>6</v>
      </c>
      <c r="F42" s="117">
        <f t="shared" si="14"/>
        <v>6</v>
      </c>
      <c r="G42" s="117">
        <f t="shared" si="14"/>
        <v>6</v>
      </c>
      <c r="H42" s="117">
        <f t="shared" si="14"/>
        <v>6</v>
      </c>
      <c r="I42" s="117">
        <f t="shared" si="14"/>
        <v>6</v>
      </c>
      <c r="J42" s="117">
        <f t="shared" si="14"/>
        <v>8</v>
      </c>
      <c r="K42" s="117">
        <f t="shared" si="14"/>
        <v>6</v>
      </c>
      <c r="L42" s="117">
        <f t="shared" si="14"/>
        <v>6</v>
      </c>
      <c r="M42" s="117">
        <f t="shared" si="14"/>
        <v>6</v>
      </c>
      <c r="N42" s="117">
        <f t="shared" si="14"/>
        <v>6</v>
      </c>
      <c r="O42" s="117">
        <f t="shared" si="14"/>
        <v>4</v>
      </c>
      <c r="P42" s="117">
        <f t="shared" si="14"/>
        <v>4</v>
      </c>
      <c r="Q42" s="117">
        <f t="shared" si="14"/>
        <v>6</v>
      </c>
      <c r="R42" s="117">
        <f t="shared" si="14"/>
        <v>6</v>
      </c>
      <c r="S42" s="117">
        <f t="shared" si="14"/>
        <v>6</v>
      </c>
      <c r="T42" s="117">
        <f t="shared" si="14"/>
        <v>2</v>
      </c>
      <c r="U42" s="117">
        <f t="shared" si="14"/>
        <v>6</v>
      </c>
      <c r="V42" s="117">
        <f t="shared" si="14"/>
        <v>96</v>
      </c>
      <c r="W42" s="54" t="s">
        <v>91</v>
      </c>
      <c r="X42" s="337" t="s">
        <v>91</v>
      </c>
      <c r="Y42" s="22">
        <f aca="true" t="shared" si="15" ref="Y42:AL42">Y44+Y47+Y48</f>
        <v>10</v>
      </c>
      <c r="Z42" s="364">
        <f t="shared" si="15"/>
        <v>12</v>
      </c>
      <c r="AA42" s="364">
        <f t="shared" si="15"/>
        <v>10</v>
      </c>
      <c r="AB42" s="364">
        <f t="shared" si="15"/>
        <v>12</v>
      </c>
      <c r="AC42" s="364">
        <f t="shared" si="15"/>
        <v>10</v>
      </c>
      <c r="AD42" s="364">
        <f t="shared" si="15"/>
        <v>10</v>
      </c>
      <c r="AE42" s="364">
        <f t="shared" si="15"/>
        <v>10</v>
      </c>
      <c r="AF42" s="364">
        <f t="shared" si="15"/>
        <v>8</v>
      </c>
      <c r="AG42" s="364">
        <f t="shared" si="15"/>
        <v>20</v>
      </c>
      <c r="AH42" s="364">
        <f t="shared" si="15"/>
        <v>22</v>
      </c>
      <c r="AI42" s="364">
        <f t="shared" si="15"/>
        <v>36</v>
      </c>
      <c r="AJ42" s="364">
        <f t="shared" si="15"/>
        <v>36</v>
      </c>
      <c r="AK42" s="364">
        <f t="shared" si="15"/>
        <v>18</v>
      </c>
      <c r="AL42" s="390">
        <f t="shared" si="15"/>
        <v>0</v>
      </c>
      <c r="AM42" s="364">
        <v>0</v>
      </c>
      <c r="AN42" s="364">
        <v>0</v>
      </c>
      <c r="AO42" s="364">
        <v>0</v>
      </c>
      <c r="AP42" s="364">
        <v>0</v>
      </c>
      <c r="AQ42" s="364">
        <v>0</v>
      </c>
      <c r="AR42" s="364">
        <v>0</v>
      </c>
      <c r="AS42" s="364">
        <v>0</v>
      </c>
      <c r="AT42" s="364">
        <v>0</v>
      </c>
      <c r="AU42" s="364">
        <v>0</v>
      </c>
      <c r="AV42" s="364">
        <v>0</v>
      </c>
      <c r="AW42" s="364">
        <f>AW44+AW47+AW48</f>
        <v>214</v>
      </c>
      <c r="AX42" s="365" t="s">
        <v>114</v>
      </c>
      <c r="AY42" s="365" t="s">
        <v>114</v>
      </c>
      <c r="AZ42" s="365" t="s">
        <v>114</v>
      </c>
      <c r="BA42" s="365" t="s">
        <v>114</v>
      </c>
      <c r="BB42" s="365" t="s">
        <v>114</v>
      </c>
      <c r="BC42" s="365" t="s">
        <v>114</v>
      </c>
      <c r="BD42" s="365" t="s">
        <v>114</v>
      </c>
      <c r="BE42" s="365" t="s">
        <v>114</v>
      </c>
      <c r="BF42" s="365" t="s">
        <v>114</v>
      </c>
      <c r="BG42" s="366">
        <f t="shared" si="10"/>
        <v>310</v>
      </c>
    </row>
    <row r="43" spans="1:59" ht="28.5" customHeight="1" thickBot="1">
      <c r="A43" s="321"/>
      <c r="B43" s="670"/>
      <c r="C43" s="658"/>
      <c r="D43" s="367" t="s">
        <v>45</v>
      </c>
      <c r="E43" s="368">
        <f aca="true" t="shared" si="16" ref="E43:V43">E45</f>
        <v>3</v>
      </c>
      <c r="F43" s="368">
        <f t="shared" si="16"/>
        <v>3</v>
      </c>
      <c r="G43" s="368">
        <f t="shared" si="16"/>
        <v>3</v>
      </c>
      <c r="H43" s="368">
        <f t="shared" si="16"/>
        <v>3</v>
      </c>
      <c r="I43" s="368">
        <f t="shared" si="16"/>
        <v>3</v>
      </c>
      <c r="J43" s="368">
        <f t="shared" si="16"/>
        <v>4</v>
      </c>
      <c r="K43" s="368">
        <f t="shared" si="16"/>
        <v>2</v>
      </c>
      <c r="L43" s="368">
        <f t="shared" si="16"/>
        <v>3</v>
      </c>
      <c r="M43" s="368">
        <f t="shared" si="16"/>
        <v>3</v>
      </c>
      <c r="N43" s="368">
        <f t="shared" si="16"/>
        <v>3</v>
      </c>
      <c r="O43" s="368">
        <f t="shared" si="16"/>
        <v>1</v>
      </c>
      <c r="P43" s="368">
        <f t="shared" si="16"/>
        <v>2</v>
      </c>
      <c r="Q43" s="368">
        <f t="shared" si="16"/>
        <v>0</v>
      </c>
      <c r="R43" s="368">
        <f t="shared" si="16"/>
        <v>2</v>
      </c>
      <c r="S43" s="368">
        <f t="shared" si="16"/>
        <v>0</v>
      </c>
      <c r="T43" s="368">
        <f t="shared" si="16"/>
        <v>0</v>
      </c>
      <c r="U43" s="368">
        <f t="shared" si="16"/>
        <v>2</v>
      </c>
      <c r="V43" s="368">
        <f t="shared" si="16"/>
        <v>37</v>
      </c>
      <c r="W43" s="54" t="s">
        <v>91</v>
      </c>
      <c r="X43" s="337" t="s">
        <v>91</v>
      </c>
      <c r="Y43" s="22">
        <f aca="true" t="shared" si="17" ref="Y43:AW43">Y45</f>
        <v>2</v>
      </c>
      <c r="Z43" s="369">
        <f t="shared" si="17"/>
        <v>2</v>
      </c>
      <c r="AA43" s="369">
        <f t="shared" si="17"/>
        <v>2</v>
      </c>
      <c r="AB43" s="369">
        <f t="shared" si="17"/>
        <v>0</v>
      </c>
      <c r="AC43" s="369">
        <f t="shared" si="17"/>
        <v>2</v>
      </c>
      <c r="AD43" s="369">
        <f t="shared" si="17"/>
        <v>0</v>
      </c>
      <c r="AE43" s="369">
        <f t="shared" si="17"/>
        <v>0</v>
      </c>
      <c r="AF43" s="369">
        <f t="shared" si="17"/>
        <v>0</v>
      </c>
      <c r="AG43" s="369">
        <f t="shared" si="17"/>
        <v>0</v>
      </c>
      <c r="AH43" s="369">
        <f t="shared" si="17"/>
        <v>0</v>
      </c>
      <c r="AI43" s="369">
        <f t="shared" si="17"/>
        <v>0</v>
      </c>
      <c r="AJ43" s="369">
        <f t="shared" si="17"/>
        <v>0</v>
      </c>
      <c r="AK43" s="369">
        <f t="shared" si="17"/>
        <v>0</v>
      </c>
      <c r="AL43" s="369">
        <f t="shared" si="17"/>
        <v>0</v>
      </c>
      <c r="AM43" s="369">
        <v>0</v>
      </c>
      <c r="AN43" s="369">
        <v>0</v>
      </c>
      <c r="AO43" s="369">
        <v>0</v>
      </c>
      <c r="AP43" s="369">
        <v>0</v>
      </c>
      <c r="AQ43" s="369">
        <v>0</v>
      </c>
      <c r="AR43" s="369">
        <v>0</v>
      </c>
      <c r="AS43" s="369">
        <v>0</v>
      </c>
      <c r="AT43" s="369">
        <v>0</v>
      </c>
      <c r="AU43" s="369">
        <v>0</v>
      </c>
      <c r="AV43" s="369">
        <v>0</v>
      </c>
      <c r="AW43" s="369">
        <f t="shared" si="17"/>
        <v>8</v>
      </c>
      <c r="AX43" s="365" t="s">
        <v>114</v>
      </c>
      <c r="AY43" s="365" t="s">
        <v>114</v>
      </c>
      <c r="AZ43" s="365" t="s">
        <v>114</v>
      </c>
      <c r="BA43" s="365" t="s">
        <v>114</v>
      </c>
      <c r="BB43" s="365" t="s">
        <v>114</v>
      </c>
      <c r="BC43" s="365" t="s">
        <v>114</v>
      </c>
      <c r="BD43" s="365" t="s">
        <v>114</v>
      </c>
      <c r="BE43" s="365" t="s">
        <v>114</v>
      </c>
      <c r="BF43" s="365" t="s">
        <v>114</v>
      </c>
      <c r="BG43" s="370">
        <f t="shared" si="10"/>
        <v>45</v>
      </c>
    </row>
    <row r="44" spans="1:59" ht="16.5" customHeight="1" thickBot="1">
      <c r="A44" s="321"/>
      <c r="B44" s="391" t="s">
        <v>134</v>
      </c>
      <c r="C44" s="659" t="s">
        <v>80</v>
      </c>
      <c r="D44" s="101" t="s">
        <v>44</v>
      </c>
      <c r="E44" s="55">
        <v>6</v>
      </c>
      <c r="F44" s="47">
        <v>6</v>
      </c>
      <c r="G44" s="47">
        <v>6</v>
      </c>
      <c r="H44" s="47">
        <v>6</v>
      </c>
      <c r="I44" s="47">
        <v>6</v>
      </c>
      <c r="J44" s="47">
        <v>8</v>
      </c>
      <c r="K44" s="47">
        <v>6</v>
      </c>
      <c r="L44" s="47">
        <v>6</v>
      </c>
      <c r="M44" s="47">
        <v>6</v>
      </c>
      <c r="N44" s="47">
        <v>6</v>
      </c>
      <c r="O44" s="47">
        <v>4</v>
      </c>
      <c r="P44" s="47">
        <v>4</v>
      </c>
      <c r="Q44" s="47">
        <v>6</v>
      </c>
      <c r="R44" s="47">
        <v>6</v>
      </c>
      <c r="S44" s="47">
        <v>6</v>
      </c>
      <c r="T44" s="43">
        <v>2</v>
      </c>
      <c r="U44" s="335">
        <v>6</v>
      </c>
      <c r="V44" s="392">
        <f>SUM(E44:U44)</f>
        <v>96</v>
      </c>
      <c r="W44" s="54" t="s">
        <v>91</v>
      </c>
      <c r="X44" s="337" t="s">
        <v>91</v>
      </c>
      <c r="Y44" s="42">
        <v>4</v>
      </c>
      <c r="Z44" s="55">
        <v>6</v>
      </c>
      <c r="AA44" s="47">
        <v>4</v>
      </c>
      <c r="AB44" s="47">
        <v>6</v>
      </c>
      <c r="AC44" s="47">
        <v>4</v>
      </c>
      <c r="AD44" s="47">
        <v>4</v>
      </c>
      <c r="AE44" s="43">
        <v>4</v>
      </c>
      <c r="AF44" s="393">
        <v>2</v>
      </c>
      <c r="AG44" s="339"/>
      <c r="AH44" s="144"/>
      <c r="AI44" s="141"/>
      <c r="AJ44" s="141"/>
      <c r="AK44" s="141"/>
      <c r="AL44" s="394"/>
      <c r="AM44" s="341" t="s">
        <v>111</v>
      </c>
      <c r="AN44" s="341" t="s">
        <v>111</v>
      </c>
      <c r="AO44" s="341" t="s">
        <v>111</v>
      </c>
      <c r="AP44" s="341" t="s">
        <v>111</v>
      </c>
      <c r="AQ44" s="342" t="s">
        <v>112</v>
      </c>
      <c r="AR44" s="342" t="s">
        <v>112</v>
      </c>
      <c r="AS44" s="342" t="s">
        <v>112</v>
      </c>
      <c r="AT44" s="342" t="s">
        <v>112</v>
      </c>
      <c r="AU44" s="208" t="s">
        <v>113</v>
      </c>
      <c r="AV44" s="208" t="s">
        <v>113</v>
      </c>
      <c r="AW44" s="343">
        <f>SUM(Y44:AV44)</f>
        <v>34</v>
      </c>
      <c r="AX44" s="344" t="s">
        <v>114</v>
      </c>
      <c r="AY44" s="344" t="s">
        <v>114</v>
      </c>
      <c r="AZ44" s="344" t="s">
        <v>114</v>
      </c>
      <c r="BA44" s="344" t="s">
        <v>114</v>
      </c>
      <c r="BB44" s="344" t="s">
        <v>114</v>
      </c>
      <c r="BC44" s="344" t="s">
        <v>114</v>
      </c>
      <c r="BD44" s="344" t="s">
        <v>114</v>
      </c>
      <c r="BE44" s="344" t="s">
        <v>114</v>
      </c>
      <c r="BF44" s="344" t="s">
        <v>114</v>
      </c>
      <c r="BG44" s="345">
        <f t="shared" si="10"/>
        <v>130</v>
      </c>
    </row>
    <row r="45" spans="1:59" ht="15.75" thickBot="1">
      <c r="A45" s="321"/>
      <c r="B45" s="395"/>
      <c r="C45" s="660"/>
      <c r="D45" s="34" t="s">
        <v>45</v>
      </c>
      <c r="E45" s="18">
        <v>3</v>
      </c>
      <c r="F45" s="17">
        <v>3</v>
      </c>
      <c r="G45" s="17">
        <v>3</v>
      </c>
      <c r="H45" s="17">
        <v>3</v>
      </c>
      <c r="I45" s="17">
        <v>3</v>
      </c>
      <c r="J45" s="17">
        <v>4</v>
      </c>
      <c r="K45" s="17">
        <v>2</v>
      </c>
      <c r="L45" s="17">
        <v>3</v>
      </c>
      <c r="M45" s="17">
        <v>3</v>
      </c>
      <c r="N45" s="17">
        <v>3</v>
      </c>
      <c r="O45" s="17">
        <v>1</v>
      </c>
      <c r="P45" s="17">
        <v>2</v>
      </c>
      <c r="Q45" s="17"/>
      <c r="R45" s="17">
        <v>2</v>
      </c>
      <c r="S45" s="17"/>
      <c r="T45" s="60"/>
      <c r="U45" s="346">
        <v>2</v>
      </c>
      <c r="V45" s="62">
        <f>SUM(E45:U45)</f>
        <v>37</v>
      </c>
      <c r="W45" s="54" t="s">
        <v>91</v>
      </c>
      <c r="X45" s="337" t="s">
        <v>91</v>
      </c>
      <c r="Y45" s="347">
        <v>2</v>
      </c>
      <c r="Z45" s="37">
        <v>2</v>
      </c>
      <c r="AA45" s="22">
        <v>2</v>
      </c>
      <c r="AB45" s="22"/>
      <c r="AC45" s="22">
        <v>2</v>
      </c>
      <c r="AD45" s="22"/>
      <c r="AE45" s="63"/>
      <c r="AF45" s="348"/>
      <c r="AG45" s="349"/>
      <c r="AH45" s="145"/>
      <c r="AI45" s="142"/>
      <c r="AJ45" s="142"/>
      <c r="AK45" s="142"/>
      <c r="AL45" s="350"/>
      <c r="AM45" s="341" t="s">
        <v>111</v>
      </c>
      <c r="AN45" s="341" t="s">
        <v>111</v>
      </c>
      <c r="AO45" s="341" t="s">
        <v>111</v>
      </c>
      <c r="AP45" s="341" t="s">
        <v>111</v>
      </c>
      <c r="AQ45" s="342" t="s">
        <v>112</v>
      </c>
      <c r="AR45" s="342" t="s">
        <v>112</v>
      </c>
      <c r="AS45" s="342" t="s">
        <v>112</v>
      </c>
      <c r="AT45" s="342" t="s">
        <v>112</v>
      </c>
      <c r="AU45" s="208" t="s">
        <v>113</v>
      </c>
      <c r="AV45" s="208" t="s">
        <v>113</v>
      </c>
      <c r="AW45" s="17">
        <f>SUM(Y45:AV45)</f>
        <v>8</v>
      </c>
      <c r="AX45" s="344" t="s">
        <v>114</v>
      </c>
      <c r="AY45" s="344" t="s">
        <v>114</v>
      </c>
      <c r="AZ45" s="344" t="s">
        <v>114</v>
      </c>
      <c r="BA45" s="344" t="s">
        <v>114</v>
      </c>
      <c r="BB45" s="344" t="s">
        <v>114</v>
      </c>
      <c r="BC45" s="344" t="s">
        <v>114</v>
      </c>
      <c r="BD45" s="344" t="s">
        <v>114</v>
      </c>
      <c r="BE45" s="344" t="s">
        <v>114</v>
      </c>
      <c r="BF45" s="344" t="s">
        <v>114</v>
      </c>
      <c r="BG45" s="345">
        <f t="shared" si="10"/>
        <v>45</v>
      </c>
    </row>
    <row r="46" spans="1:59" ht="15.75" thickBot="1">
      <c r="A46" s="321"/>
      <c r="B46" s="396"/>
      <c r="C46" s="128" t="s">
        <v>96</v>
      </c>
      <c r="D46" s="131"/>
      <c r="E46" s="18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  <c r="U46" s="397"/>
      <c r="V46" s="62"/>
      <c r="W46" s="54"/>
      <c r="X46" s="337"/>
      <c r="Y46" s="347"/>
      <c r="Z46" s="398"/>
      <c r="AA46" s="210"/>
      <c r="AB46" s="210"/>
      <c r="AC46" s="210"/>
      <c r="AD46" s="210"/>
      <c r="AE46" s="211"/>
      <c r="AF46" s="399"/>
      <c r="AG46" s="400"/>
      <c r="AH46" s="146"/>
      <c r="AI46" s="143"/>
      <c r="AJ46" s="143"/>
      <c r="AK46" s="143"/>
      <c r="AL46" s="356"/>
      <c r="AM46" s="341"/>
      <c r="AN46" s="341"/>
      <c r="AO46" s="341"/>
      <c r="AP46" s="341"/>
      <c r="AQ46" s="342"/>
      <c r="AR46" s="342"/>
      <c r="AS46" s="342"/>
      <c r="AT46" s="342"/>
      <c r="AU46" s="208"/>
      <c r="AV46" s="208"/>
      <c r="AW46" s="17"/>
      <c r="AX46" s="344"/>
      <c r="AY46" s="344"/>
      <c r="AZ46" s="344"/>
      <c r="BA46" s="344"/>
      <c r="BB46" s="344"/>
      <c r="BC46" s="344"/>
      <c r="BD46" s="344"/>
      <c r="BE46" s="344"/>
      <c r="BF46" s="344"/>
      <c r="BG46" s="345"/>
    </row>
    <row r="47" spans="1:59" ht="15" customHeight="1" thickBot="1">
      <c r="A47" s="321"/>
      <c r="B47" s="401" t="s">
        <v>82</v>
      </c>
      <c r="C47" s="384" t="s">
        <v>135</v>
      </c>
      <c r="D47" s="402" t="s">
        <v>44</v>
      </c>
      <c r="E47" s="403"/>
      <c r="F47" s="404"/>
      <c r="G47" s="404"/>
      <c r="H47" s="404"/>
      <c r="I47" s="405"/>
      <c r="J47" s="404"/>
      <c r="K47" s="404"/>
      <c r="L47" s="405"/>
      <c r="M47" s="404"/>
      <c r="N47" s="406"/>
      <c r="O47" s="406"/>
      <c r="P47" s="398"/>
      <c r="Q47" s="406"/>
      <c r="R47" s="406"/>
      <c r="S47" s="406"/>
      <c r="T47" s="406"/>
      <c r="U47" s="407"/>
      <c r="V47" s="59">
        <f>SUM(E47:U47)</f>
        <v>0</v>
      </c>
      <c r="W47" s="54" t="s">
        <v>91</v>
      </c>
      <c r="X47" s="337" t="s">
        <v>91</v>
      </c>
      <c r="Y47" s="408">
        <v>6</v>
      </c>
      <c r="Z47" s="409">
        <v>6</v>
      </c>
      <c r="AA47" s="410">
        <v>6</v>
      </c>
      <c r="AB47" s="410">
        <v>6</v>
      </c>
      <c r="AC47" s="410">
        <v>6</v>
      </c>
      <c r="AD47" s="410">
        <v>6</v>
      </c>
      <c r="AE47" s="411">
        <v>6</v>
      </c>
      <c r="AF47" s="412">
        <v>6</v>
      </c>
      <c r="AG47" s="413">
        <v>20</v>
      </c>
      <c r="AH47" s="414">
        <v>4</v>
      </c>
      <c r="AI47" s="415"/>
      <c r="AJ47" s="416"/>
      <c r="AK47" s="415"/>
      <c r="AL47" s="417"/>
      <c r="AM47" s="418" t="s">
        <v>111</v>
      </c>
      <c r="AN47" s="341" t="s">
        <v>111</v>
      </c>
      <c r="AO47" s="341" t="s">
        <v>111</v>
      </c>
      <c r="AP47" s="341" t="s">
        <v>111</v>
      </c>
      <c r="AQ47" s="342" t="s">
        <v>112</v>
      </c>
      <c r="AR47" s="342" t="s">
        <v>112</v>
      </c>
      <c r="AS47" s="342" t="s">
        <v>112</v>
      </c>
      <c r="AT47" s="342" t="s">
        <v>112</v>
      </c>
      <c r="AU47" s="208" t="s">
        <v>113</v>
      </c>
      <c r="AV47" s="208" t="s">
        <v>113</v>
      </c>
      <c r="AW47" s="352">
        <f>SUM(Y47:AV47)</f>
        <v>72</v>
      </c>
      <c r="AX47" s="344" t="s">
        <v>114</v>
      </c>
      <c r="AY47" s="344" t="s">
        <v>114</v>
      </c>
      <c r="AZ47" s="344" t="s">
        <v>114</v>
      </c>
      <c r="BA47" s="344" t="s">
        <v>114</v>
      </c>
      <c r="BB47" s="344" t="s">
        <v>114</v>
      </c>
      <c r="BC47" s="344" t="s">
        <v>114</v>
      </c>
      <c r="BD47" s="344" t="s">
        <v>114</v>
      </c>
      <c r="BE47" s="344" t="s">
        <v>114</v>
      </c>
      <c r="BF47" s="344" t="s">
        <v>114</v>
      </c>
      <c r="BG47" s="345">
        <f aca="true" t="shared" si="18" ref="BG47:BG52">V47+AW47</f>
        <v>72</v>
      </c>
    </row>
    <row r="48" spans="1:59" ht="15" customHeight="1" thickBot="1">
      <c r="A48" s="321"/>
      <c r="B48" s="23" t="s">
        <v>136</v>
      </c>
      <c r="C48" s="384" t="s">
        <v>137</v>
      </c>
      <c r="D48" s="419" t="s">
        <v>44</v>
      </c>
      <c r="E48" s="404"/>
      <c r="F48" s="404"/>
      <c r="G48" s="404"/>
      <c r="H48" s="404"/>
      <c r="I48" s="405"/>
      <c r="J48" s="404"/>
      <c r="K48" s="404"/>
      <c r="L48" s="405"/>
      <c r="M48" s="404"/>
      <c r="N48" s="404"/>
      <c r="O48" s="404"/>
      <c r="P48" s="404"/>
      <c r="Q48" s="404"/>
      <c r="R48" s="404"/>
      <c r="S48" s="404"/>
      <c r="T48" s="420"/>
      <c r="U48" s="421"/>
      <c r="V48" s="422">
        <v>0</v>
      </c>
      <c r="W48" s="54" t="s">
        <v>91</v>
      </c>
      <c r="X48" s="337" t="s">
        <v>91</v>
      </c>
      <c r="Y48" s="423"/>
      <c r="Z48" s="404"/>
      <c r="AA48" s="424"/>
      <c r="AB48" s="424"/>
      <c r="AC48" s="424"/>
      <c r="AD48" s="424"/>
      <c r="AE48" s="425"/>
      <c r="AF48" s="426"/>
      <c r="AG48" s="427"/>
      <c r="AH48" s="409">
        <v>18</v>
      </c>
      <c r="AI48" s="428">
        <v>36</v>
      </c>
      <c r="AJ48" s="143">
        <v>36</v>
      </c>
      <c r="AK48" s="428">
        <v>18</v>
      </c>
      <c r="AL48" s="429"/>
      <c r="AM48" s="341" t="s">
        <v>111</v>
      </c>
      <c r="AN48" s="341" t="s">
        <v>111</v>
      </c>
      <c r="AO48" s="341" t="s">
        <v>111</v>
      </c>
      <c r="AP48" s="341" t="s">
        <v>111</v>
      </c>
      <c r="AQ48" s="342" t="s">
        <v>112</v>
      </c>
      <c r="AR48" s="342" t="s">
        <v>112</v>
      </c>
      <c r="AS48" s="342" t="s">
        <v>112</v>
      </c>
      <c r="AT48" s="342" t="s">
        <v>112</v>
      </c>
      <c r="AU48" s="208" t="s">
        <v>113</v>
      </c>
      <c r="AV48" s="208" t="s">
        <v>113</v>
      </c>
      <c r="AW48" s="430">
        <f>SUM(Z48:AV48)</f>
        <v>108</v>
      </c>
      <c r="AX48" s="344" t="s">
        <v>114</v>
      </c>
      <c r="AY48" s="344" t="s">
        <v>114</v>
      </c>
      <c r="AZ48" s="344" t="s">
        <v>114</v>
      </c>
      <c r="BA48" s="344" t="s">
        <v>114</v>
      </c>
      <c r="BB48" s="344" t="s">
        <v>114</v>
      </c>
      <c r="BC48" s="344" t="s">
        <v>114</v>
      </c>
      <c r="BD48" s="344" t="s">
        <v>114</v>
      </c>
      <c r="BE48" s="344" t="s">
        <v>114</v>
      </c>
      <c r="BF48" s="344" t="s">
        <v>114</v>
      </c>
      <c r="BG48" s="357">
        <f t="shared" si="18"/>
        <v>108</v>
      </c>
    </row>
    <row r="49" spans="1:59" ht="21" customHeight="1">
      <c r="A49" s="321"/>
      <c r="B49" s="431" t="s">
        <v>87</v>
      </c>
      <c r="C49" s="657" t="s">
        <v>138</v>
      </c>
      <c r="D49" s="363" t="s">
        <v>44</v>
      </c>
      <c r="E49" s="117">
        <f aca="true" t="shared" si="19" ref="E49:V49">E51+E54+E55</f>
        <v>12</v>
      </c>
      <c r="F49" s="117">
        <f t="shared" si="19"/>
        <v>12</v>
      </c>
      <c r="G49" s="117">
        <f t="shared" si="19"/>
        <v>12</v>
      </c>
      <c r="H49" s="117">
        <f t="shared" si="19"/>
        <v>12</v>
      </c>
      <c r="I49" s="117">
        <f t="shared" si="19"/>
        <v>12</v>
      </c>
      <c r="J49" s="117">
        <f t="shared" si="19"/>
        <v>12</v>
      </c>
      <c r="K49" s="117">
        <f t="shared" si="19"/>
        <v>12</v>
      </c>
      <c r="L49" s="117">
        <f t="shared" si="19"/>
        <v>12</v>
      </c>
      <c r="M49" s="117">
        <f t="shared" si="19"/>
        <v>12</v>
      </c>
      <c r="N49" s="117">
        <f t="shared" si="19"/>
        <v>12</v>
      </c>
      <c r="O49" s="117">
        <f t="shared" si="19"/>
        <v>12</v>
      </c>
      <c r="P49" s="117">
        <f t="shared" si="19"/>
        <v>18</v>
      </c>
      <c r="Q49" s="117">
        <f t="shared" si="19"/>
        <v>16</v>
      </c>
      <c r="R49" s="117">
        <f t="shared" si="19"/>
        <v>16</v>
      </c>
      <c r="S49" s="117">
        <f t="shared" si="19"/>
        <v>16</v>
      </c>
      <c r="T49" s="117">
        <f t="shared" si="19"/>
        <v>16</v>
      </c>
      <c r="U49" s="117">
        <f t="shared" si="19"/>
        <v>6</v>
      </c>
      <c r="V49" s="117">
        <f t="shared" si="19"/>
        <v>220</v>
      </c>
      <c r="W49" s="54" t="s">
        <v>91</v>
      </c>
      <c r="X49" s="337" t="s">
        <v>91</v>
      </c>
      <c r="Y49" s="22">
        <f aca="true" t="shared" si="20" ref="Y49:AW49">Y51+Y54+Y55</f>
        <v>6</v>
      </c>
      <c r="Z49" s="364">
        <f t="shared" si="20"/>
        <v>8</v>
      </c>
      <c r="AA49" s="364">
        <f t="shared" si="20"/>
        <v>6</v>
      </c>
      <c r="AB49" s="364">
        <f t="shared" si="20"/>
        <v>8</v>
      </c>
      <c r="AC49" s="364">
        <f t="shared" si="20"/>
        <v>6</v>
      </c>
      <c r="AD49" s="364">
        <f t="shared" si="20"/>
        <v>6</v>
      </c>
      <c r="AE49" s="364">
        <f t="shared" si="20"/>
        <v>8</v>
      </c>
      <c r="AF49" s="364">
        <f t="shared" si="20"/>
        <v>0</v>
      </c>
      <c r="AG49" s="364">
        <f t="shared" si="20"/>
        <v>0</v>
      </c>
      <c r="AH49" s="364">
        <f t="shared" si="20"/>
        <v>0</v>
      </c>
      <c r="AI49" s="364">
        <f t="shared" si="20"/>
        <v>0</v>
      </c>
      <c r="AJ49" s="364">
        <f t="shared" si="20"/>
        <v>0</v>
      </c>
      <c r="AK49" s="364">
        <f t="shared" si="20"/>
        <v>18</v>
      </c>
      <c r="AL49" s="390">
        <f t="shared" si="20"/>
        <v>18</v>
      </c>
      <c r="AM49" s="364">
        <v>36</v>
      </c>
      <c r="AN49" s="364">
        <v>36</v>
      </c>
      <c r="AO49" s="364">
        <v>36</v>
      </c>
      <c r="AP49" s="364">
        <v>36</v>
      </c>
      <c r="AQ49" s="364">
        <v>0</v>
      </c>
      <c r="AR49" s="364">
        <v>0</v>
      </c>
      <c r="AS49" s="364">
        <v>0</v>
      </c>
      <c r="AT49" s="364">
        <v>0</v>
      </c>
      <c r="AU49" s="364">
        <v>0</v>
      </c>
      <c r="AV49" s="364">
        <v>0</v>
      </c>
      <c r="AW49" s="364">
        <f t="shared" si="20"/>
        <v>84</v>
      </c>
      <c r="AX49" s="365" t="s">
        <v>114</v>
      </c>
      <c r="AY49" s="365" t="s">
        <v>114</v>
      </c>
      <c r="AZ49" s="365" t="s">
        <v>114</v>
      </c>
      <c r="BA49" s="365" t="s">
        <v>114</v>
      </c>
      <c r="BB49" s="365" t="s">
        <v>114</v>
      </c>
      <c r="BC49" s="365" t="s">
        <v>114</v>
      </c>
      <c r="BD49" s="365" t="s">
        <v>114</v>
      </c>
      <c r="BE49" s="365" t="s">
        <v>114</v>
      </c>
      <c r="BF49" s="365" t="s">
        <v>114</v>
      </c>
      <c r="BG49" s="366">
        <f t="shared" si="18"/>
        <v>304</v>
      </c>
    </row>
    <row r="50" spans="1:59" ht="21" customHeight="1" thickBot="1">
      <c r="A50" s="321"/>
      <c r="B50" s="432"/>
      <c r="C50" s="658"/>
      <c r="D50" s="367" t="s">
        <v>45</v>
      </c>
      <c r="E50" s="368">
        <f aca="true" t="shared" si="21" ref="E50:V50">E52</f>
        <v>6</v>
      </c>
      <c r="F50" s="368">
        <f t="shared" si="21"/>
        <v>6</v>
      </c>
      <c r="G50" s="368">
        <f t="shared" si="21"/>
        <v>6</v>
      </c>
      <c r="H50" s="368">
        <f t="shared" si="21"/>
        <v>6</v>
      </c>
      <c r="I50" s="368">
        <f t="shared" si="21"/>
        <v>6</v>
      </c>
      <c r="J50" s="368">
        <f t="shared" si="21"/>
        <v>6</v>
      </c>
      <c r="K50" s="368">
        <f t="shared" si="21"/>
        <v>6</v>
      </c>
      <c r="L50" s="368">
        <f t="shared" si="21"/>
        <v>6</v>
      </c>
      <c r="M50" s="368">
        <f t="shared" si="21"/>
        <v>6</v>
      </c>
      <c r="N50" s="368">
        <f t="shared" si="21"/>
        <v>6</v>
      </c>
      <c r="O50" s="368">
        <f t="shared" si="21"/>
        <v>3</v>
      </c>
      <c r="P50" s="368">
        <f t="shared" si="21"/>
        <v>6</v>
      </c>
      <c r="Q50" s="368">
        <f t="shared" si="21"/>
        <v>6</v>
      </c>
      <c r="R50" s="368">
        <f t="shared" si="21"/>
        <v>6</v>
      </c>
      <c r="S50" s="368">
        <f t="shared" si="21"/>
        <v>6</v>
      </c>
      <c r="T50" s="368">
        <f t="shared" si="21"/>
        <v>2</v>
      </c>
      <c r="U50" s="368">
        <f t="shared" si="21"/>
        <v>2</v>
      </c>
      <c r="V50" s="368">
        <f t="shared" si="21"/>
        <v>91</v>
      </c>
      <c r="W50" s="54" t="s">
        <v>91</v>
      </c>
      <c r="X50" s="337" t="s">
        <v>91</v>
      </c>
      <c r="Y50" s="22">
        <f aca="true" t="shared" si="22" ref="Y50:AW50">Y52</f>
        <v>3</v>
      </c>
      <c r="Z50" s="369">
        <f t="shared" si="22"/>
        <v>4</v>
      </c>
      <c r="AA50" s="369">
        <f t="shared" si="22"/>
        <v>3</v>
      </c>
      <c r="AB50" s="369">
        <f t="shared" si="22"/>
        <v>4</v>
      </c>
      <c r="AC50" s="369">
        <f t="shared" si="22"/>
        <v>3</v>
      </c>
      <c r="AD50" s="369">
        <f t="shared" si="22"/>
        <v>3</v>
      </c>
      <c r="AE50" s="369">
        <f t="shared" si="22"/>
        <v>4</v>
      </c>
      <c r="AF50" s="369">
        <f t="shared" si="22"/>
        <v>0</v>
      </c>
      <c r="AG50" s="369">
        <f t="shared" si="22"/>
        <v>0</v>
      </c>
      <c r="AH50" s="369">
        <f t="shared" si="22"/>
        <v>0</v>
      </c>
      <c r="AI50" s="369">
        <f t="shared" si="22"/>
        <v>0</v>
      </c>
      <c r="AJ50" s="369">
        <f t="shared" si="22"/>
        <v>0</v>
      </c>
      <c r="AK50" s="369">
        <f t="shared" si="22"/>
        <v>0</v>
      </c>
      <c r="AL50" s="369">
        <f t="shared" si="22"/>
        <v>0</v>
      </c>
      <c r="AM50" s="369">
        <v>0</v>
      </c>
      <c r="AN50" s="369">
        <v>0</v>
      </c>
      <c r="AO50" s="369">
        <v>0</v>
      </c>
      <c r="AP50" s="369">
        <v>0</v>
      </c>
      <c r="AQ50" s="369">
        <v>0</v>
      </c>
      <c r="AR50" s="369">
        <v>0</v>
      </c>
      <c r="AS50" s="369">
        <v>0</v>
      </c>
      <c r="AT50" s="369">
        <v>0</v>
      </c>
      <c r="AU50" s="369">
        <v>0</v>
      </c>
      <c r="AV50" s="369">
        <v>0</v>
      </c>
      <c r="AW50" s="369">
        <f t="shared" si="22"/>
        <v>24</v>
      </c>
      <c r="AX50" s="365" t="s">
        <v>114</v>
      </c>
      <c r="AY50" s="365" t="s">
        <v>114</v>
      </c>
      <c r="AZ50" s="365" t="s">
        <v>114</v>
      </c>
      <c r="BA50" s="365" t="s">
        <v>114</v>
      </c>
      <c r="BB50" s="365" t="s">
        <v>114</v>
      </c>
      <c r="BC50" s="365" t="s">
        <v>114</v>
      </c>
      <c r="BD50" s="365" t="s">
        <v>114</v>
      </c>
      <c r="BE50" s="365" t="s">
        <v>114</v>
      </c>
      <c r="BF50" s="365" t="s">
        <v>114</v>
      </c>
      <c r="BG50" s="370">
        <f t="shared" si="18"/>
        <v>115</v>
      </c>
    </row>
    <row r="51" spans="1:59" ht="18" customHeight="1" thickBot="1">
      <c r="A51" s="433"/>
      <c r="B51" s="674" t="s">
        <v>139</v>
      </c>
      <c r="C51" s="668" t="s">
        <v>140</v>
      </c>
      <c r="D51" s="101" t="s">
        <v>44</v>
      </c>
      <c r="E51" s="55">
        <v>12</v>
      </c>
      <c r="F51" s="47">
        <v>12</v>
      </c>
      <c r="G51" s="47">
        <v>12</v>
      </c>
      <c r="H51" s="47">
        <v>12</v>
      </c>
      <c r="I51" s="47">
        <v>12</v>
      </c>
      <c r="J51" s="47">
        <v>12</v>
      </c>
      <c r="K51" s="47">
        <v>12</v>
      </c>
      <c r="L51" s="47">
        <v>12</v>
      </c>
      <c r="M51" s="47">
        <v>12</v>
      </c>
      <c r="N51" s="47">
        <v>12</v>
      </c>
      <c r="O51" s="47">
        <v>6</v>
      </c>
      <c r="P51" s="47">
        <v>12</v>
      </c>
      <c r="Q51" s="47">
        <v>10</v>
      </c>
      <c r="R51" s="47">
        <v>10</v>
      </c>
      <c r="S51" s="47">
        <v>10</v>
      </c>
      <c r="T51" s="43">
        <v>10</v>
      </c>
      <c r="U51" s="335">
        <v>6</v>
      </c>
      <c r="V51" s="336">
        <f>SUM(E51:U51)</f>
        <v>184</v>
      </c>
      <c r="W51" s="54" t="s">
        <v>91</v>
      </c>
      <c r="X51" s="337" t="s">
        <v>91</v>
      </c>
      <c r="Y51" s="42">
        <v>6</v>
      </c>
      <c r="Z51" s="55">
        <v>8</v>
      </c>
      <c r="AA51" s="47">
        <v>6</v>
      </c>
      <c r="AB51" s="47">
        <v>8</v>
      </c>
      <c r="AC51" s="47">
        <v>6</v>
      </c>
      <c r="AD51" s="47">
        <v>6</v>
      </c>
      <c r="AE51" s="43">
        <v>8</v>
      </c>
      <c r="AF51" s="393"/>
      <c r="AG51" s="339"/>
      <c r="AH51" s="144"/>
      <c r="AI51" s="141"/>
      <c r="AJ51" s="141"/>
      <c r="AK51" s="141"/>
      <c r="AL51" s="340"/>
      <c r="AM51" s="341" t="s">
        <v>111</v>
      </c>
      <c r="AN51" s="341" t="s">
        <v>111</v>
      </c>
      <c r="AO51" s="341" t="s">
        <v>111</v>
      </c>
      <c r="AP51" s="341" t="s">
        <v>111</v>
      </c>
      <c r="AQ51" s="342" t="s">
        <v>112</v>
      </c>
      <c r="AR51" s="342" t="s">
        <v>112</v>
      </c>
      <c r="AS51" s="342" t="s">
        <v>112</v>
      </c>
      <c r="AT51" s="342" t="s">
        <v>112</v>
      </c>
      <c r="AU51" s="208" t="s">
        <v>113</v>
      </c>
      <c r="AV51" s="208" t="s">
        <v>113</v>
      </c>
      <c r="AW51" s="434">
        <f>SUM(Y51:AV51)</f>
        <v>48</v>
      </c>
      <c r="AX51" s="344" t="s">
        <v>114</v>
      </c>
      <c r="AY51" s="344" t="s">
        <v>114</v>
      </c>
      <c r="AZ51" s="344" t="s">
        <v>114</v>
      </c>
      <c r="BA51" s="344" t="s">
        <v>114</v>
      </c>
      <c r="BB51" s="344" t="s">
        <v>114</v>
      </c>
      <c r="BC51" s="344" t="s">
        <v>114</v>
      </c>
      <c r="BD51" s="344" t="s">
        <v>114</v>
      </c>
      <c r="BE51" s="344" t="s">
        <v>114</v>
      </c>
      <c r="BF51" s="344" t="s">
        <v>114</v>
      </c>
      <c r="BG51" s="345">
        <f t="shared" si="18"/>
        <v>232</v>
      </c>
    </row>
    <row r="52" spans="1:59" ht="21.75" customHeight="1" thickBot="1">
      <c r="A52" s="433"/>
      <c r="B52" s="675"/>
      <c r="C52" s="667"/>
      <c r="D52" s="34" t="s">
        <v>45</v>
      </c>
      <c r="E52" s="66">
        <v>6</v>
      </c>
      <c r="F52" s="347">
        <v>6</v>
      </c>
      <c r="G52" s="347">
        <v>6</v>
      </c>
      <c r="H52" s="347">
        <v>6</v>
      </c>
      <c r="I52" s="347">
        <v>6</v>
      </c>
      <c r="J52" s="347">
        <v>6</v>
      </c>
      <c r="K52" s="347">
        <v>6</v>
      </c>
      <c r="L52" s="347">
        <v>6</v>
      </c>
      <c r="M52" s="347">
        <v>6</v>
      </c>
      <c r="N52" s="347">
        <v>6</v>
      </c>
      <c r="O52" s="347">
        <v>3</v>
      </c>
      <c r="P52" s="347">
        <v>6</v>
      </c>
      <c r="Q52" s="347">
        <v>6</v>
      </c>
      <c r="R52" s="347">
        <v>6</v>
      </c>
      <c r="S52" s="347">
        <v>6</v>
      </c>
      <c r="T52" s="385">
        <v>2</v>
      </c>
      <c r="U52" s="346">
        <v>2</v>
      </c>
      <c r="V52" s="386">
        <f>SUM(E52:U52)</f>
        <v>91</v>
      </c>
      <c r="W52" s="54" t="s">
        <v>91</v>
      </c>
      <c r="X52" s="337" t="s">
        <v>91</v>
      </c>
      <c r="Y52" s="347">
        <v>3</v>
      </c>
      <c r="Z52" s="37">
        <v>4</v>
      </c>
      <c r="AA52" s="22">
        <v>3</v>
      </c>
      <c r="AB52" s="22">
        <v>4</v>
      </c>
      <c r="AC52" s="22">
        <v>3</v>
      </c>
      <c r="AD52" s="22">
        <v>3</v>
      </c>
      <c r="AE52" s="63">
        <v>4</v>
      </c>
      <c r="AF52" s="348"/>
      <c r="AG52" s="349"/>
      <c r="AH52" s="145"/>
      <c r="AI52" s="142"/>
      <c r="AJ52" s="142"/>
      <c r="AK52" s="142"/>
      <c r="AL52" s="350"/>
      <c r="AM52" s="341" t="s">
        <v>111</v>
      </c>
      <c r="AN52" s="341" t="s">
        <v>111</v>
      </c>
      <c r="AO52" s="341" t="s">
        <v>111</v>
      </c>
      <c r="AP52" s="341" t="s">
        <v>111</v>
      </c>
      <c r="AQ52" s="342" t="s">
        <v>112</v>
      </c>
      <c r="AR52" s="342" t="s">
        <v>112</v>
      </c>
      <c r="AS52" s="342" t="s">
        <v>112</v>
      </c>
      <c r="AT52" s="342" t="s">
        <v>112</v>
      </c>
      <c r="AU52" s="208" t="s">
        <v>113</v>
      </c>
      <c r="AV52" s="208" t="s">
        <v>113</v>
      </c>
      <c r="AW52" s="172">
        <f>SUM(Y52:AV52)</f>
        <v>24</v>
      </c>
      <c r="AX52" s="344" t="s">
        <v>114</v>
      </c>
      <c r="AY52" s="344" t="s">
        <v>114</v>
      </c>
      <c r="AZ52" s="344" t="s">
        <v>114</v>
      </c>
      <c r="BA52" s="344" t="s">
        <v>114</v>
      </c>
      <c r="BB52" s="344" t="s">
        <v>114</v>
      </c>
      <c r="BC52" s="344" t="s">
        <v>114</v>
      </c>
      <c r="BD52" s="344" t="s">
        <v>114</v>
      </c>
      <c r="BE52" s="344" t="s">
        <v>114</v>
      </c>
      <c r="BF52" s="344" t="s">
        <v>114</v>
      </c>
      <c r="BG52" s="345">
        <f t="shared" si="18"/>
        <v>115</v>
      </c>
    </row>
    <row r="53" spans="1:59" ht="15" customHeight="1" thickBot="1">
      <c r="A53" s="433"/>
      <c r="B53" s="676"/>
      <c r="C53" s="128" t="s">
        <v>96</v>
      </c>
      <c r="D53" s="131"/>
      <c r="E53" s="66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85"/>
      <c r="U53" s="346"/>
      <c r="V53" s="386"/>
      <c r="W53" s="54"/>
      <c r="X53" s="337"/>
      <c r="Y53" s="347"/>
      <c r="Z53" s="37"/>
      <c r="AA53" s="22"/>
      <c r="AB53" s="22"/>
      <c r="AC53" s="22"/>
      <c r="AD53" s="22"/>
      <c r="AE53" s="63"/>
      <c r="AF53" s="435"/>
      <c r="AG53" s="349"/>
      <c r="AH53" s="145"/>
      <c r="AI53" s="142"/>
      <c r="AJ53" s="142"/>
      <c r="AK53" s="142"/>
      <c r="AL53" s="350"/>
      <c r="AM53" s="341"/>
      <c r="AN53" s="341"/>
      <c r="AO53" s="341"/>
      <c r="AP53" s="341"/>
      <c r="AQ53" s="342"/>
      <c r="AR53" s="342"/>
      <c r="AS53" s="342"/>
      <c r="AT53" s="342"/>
      <c r="AU53" s="208"/>
      <c r="AV53" s="208"/>
      <c r="AW53" s="172"/>
      <c r="AX53" s="344"/>
      <c r="AY53" s="344"/>
      <c r="AZ53" s="344"/>
      <c r="BA53" s="344"/>
      <c r="BB53" s="344"/>
      <c r="BC53" s="344"/>
      <c r="BD53" s="344"/>
      <c r="BE53" s="344"/>
      <c r="BF53" s="344"/>
      <c r="BG53" s="345"/>
    </row>
    <row r="54" spans="1:59" ht="19.5" customHeight="1" thickBot="1">
      <c r="A54" s="433"/>
      <c r="B54" s="436" t="s">
        <v>141</v>
      </c>
      <c r="C54" s="384" t="s">
        <v>135</v>
      </c>
      <c r="D54" s="402" t="s">
        <v>44</v>
      </c>
      <c r="E54" s="44"/>
      <c r="F54" s="42"/>
      <c r="G54" s="42"/>
      <c r="H54" s="42"/>
      <c r="I54" s="42"/>
      <c r="J54" s="42"/>
      <c r="K54" s="1"/>
      <c r="L54" s="1"/>
      <c r="M54" s="1"/>
      <c r="N54" s="1"/>
      <c r="O54" s="437">
        <v>6</v>
      </c>
      <c r="P54" s="437">
        <v>6</v>
      </c>
      <c r="Q54" s="437">
        <v>6</v>
      </c>
      <c r="R54" s="437">
        <v>6</v>
      </c>
      <c r="S54" s="437">
        <v>6</v>
      </c>
      <c r="T54" s="437">
        <v>6</v>
      </c>
      <c r="U54" s="346"/>
      <c r="V54" s="351">
        <f>SUM(E54:U54)</f>
        <v>36</v>
      </c>
      <c r="W54" s="54" t="s">
        <v>91</v>
      </c>
      <c r="X54" s="337" t="s">
        <v>91</v>
      </c>
      <c r="Y54" s="22"/>
      <c r="Z54" s="37"/>
      <c r="AA54" s="22"/>
      <c r="AB54" s="22"/>
      <c r="AC54" s="22"/>
      <c r="AD54" s="22"/>
      <c r="AE54" s="63"/>
      <c r="AF54" s="36"/>
      <c r="AG54" s="438"/>
      <c r="AH54" s="37"/>
      <c r="AI54" s="22"/>
      <c r="AJ54" s="22"/>
      <c r="AK54" s="22"/>
      <c r="AL54" s="22"/>
      <c r="AM54" s="365" t="s">
        <v>111</v>
      </c>
      <c r="AN54" s="365" t="s">
        <v>111</v>
      </c>
      <c r="AO54" s="365" t="s">
        <v>111</v>
      </c>
      <c r="AP54" s="365" t="s">
        <v>111</v>
      </c>
      <c r="AQ54" s="439" t="s">
        <v>112</v>
      </c>
      <c r="AR54" s="439" t="s">
        <v>112</v>
      </c>
      <c r="AS54" s="439" t="s">
        <v>112</v>
      </c>
      <c r="AT54" s="439" t="s">
        <v>112</v>
      </c>
      <c r="AU54" s="365" t="s">
        <v>113</v>
      </c>
      <c r="AV54" s="365" t="s">
        <v>113</v>
      </c>
      <c r="AW54" s="438"/>
      <c r="AX54" s="365" t="s">
        <v>114</v>
      </c>
      <c r="AY54" s="365" t="s">
        <v>114</v>
      </c>
      <c r="AZ54" s="365" t="s">
        <v>114</v>
      </c>
      <c r="BA54" s="365" t="s">
        <v>114</v>
      </c>
      <c r="BB54" s="365" t="s">
        <v>114</v>
      </c>
      <c r="BC54" s="365" t="s">
        <v>114</v>
      </c>
      <c r="BD54" s="365" t="s">
        <v>114</v>
      </c>
      <c r="BE54" s="365" t="s">
        <v>114</v>
      </c>
      <c r="BF54" s="365" t="s">
        <v>114</v>
      </c>
      <c r="BG54" s="440">
        <f>V54+AW54</f>
        <v>36</v>
      </c>
    </row>
    <row r="55" spans="1:59" ht="24.75" customHeight="1" thickBot="1">
      <c r="A55" s="433"/>
      <c r="B55" s="441" t="s">
        <v>142</v>
      </c>
      <c r="C55" s="442" t="s">
        <v>137</v>
      </c>
      <c r="D55" s="443" t="s">
        <v>44</v>
      </c>
      <c r="E55" s="444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6"/>
      <c r="U55" s="353"/>
      <c r="V55" s="447">
        <f>SUM(E55:U55)</f>
        <v>0</v>
      </c>
      <c r="W55" s="54" t="s">
        <v>91</v>
      </c>
      <c r="X55" s="337" t="s">
        <v>91</v>
      </c>
      <c r="Y55" s="22"/>
      <c r="Z55" s="369"/>
      <c r="AA55" s="448"/>
      <c r="AB55" s="448"/>
      <c r="AC55" s="448"/>
      <c r="AD55" s="448"/>
      <c r="AE55" s="449"/>
      <c r="AF55" s="450"/>
      <c r="AG55" s="451"/>
      <c r="AH55" s="369"/>
      <c r="AI55" s="448"/>
      <c r="AJ55" s="448"/>
      <c r="AK55" s="448">
        <v>18</v>
      </c>
      <c r="AL55" s="448">
        <v>18</v>
      </c>
      <c r="AM55" s="365" t="s">
        <v>111</v>
      </c>
      <c r="AN55" s="365" t="s">
        <v>111</v>
      </c>
      <c r="AO55" s="365" t="s">
        <v>111</v>
      </c>
      <c r="AP55" s="365" t="s">
        <v>111</v>
      </c>
      <c r="AQ55" s="439" t="s">
        <v>112</v>
      </c>
      <c r="AR55" s="439" t="s">
        <v>112</v>
      </c>
      <c r="AS55" s="439" t="s">
        <v>112</v>
      </c>
      <c r="AT55" s="439" t="s">
        <v>112</v>
      </c>
      <c r="AU55" s="365" t="s">
        <v>113</v>
      </c>
      <c r="AV55" s="365" t="s">
        <v>113</v>
      </c>
      <c r="AW55" s="452">
        <f>SUM(Z55:AV55)</f>
        <v>36</v>
      </c>
      <c r="AX55" s="365" t="s">
        <v>114</v>
      </c>
      <c r="AY55" s="365" t="s">
        <v>114</v>
      </c>
      <c r="AZ55" s="365" t="s">
        <v>114</v>
      </c>
      <c r="BA55" s="365" t="s">
        <v>114</v>
      </c>
      <c r="BB55" s="365" t="s">
        <v>114</v>
      </c>
      <c r="BC55" s="365" t="s">
        <v>114</v>
      </c>
      <c r="BD55" s="365" t="s">
        <v>114</v>
      </c>
      <c r="BE55" s="365" t="s">
        <v>114</v>
      </c>
      <c r="BF55" s="365" t="s">
        <v>114</v>
      </c>
      <c r="BG55" s="440">
        <f>V55+AW55</f>
        <v>36</v>
      </c>
    </row>
    <row r="56" spans="1:59" ht="19.5" customHeight="1" thickBot="1">
      <c r="A56" s="433"/>
      <c r="B56" s="453" t="s">
        <v>143</v>
      </c>
      <c r="C56" s="128" t="s">
        <v>144</v>
      </c>
      <c r="D56" s="454" t="s">
        <v>44</v>
      </c>
      <c r="E56" s="455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3">
        <f>SUM(E56:U56)</f>
        <v>0</v>
      </c>
      <c r="W56" s="54" t="s">
        <v>91</v>
      </c>
      <c r="X56" s="337" t="s">
        <v>91</v>
      </c>
      <c r="Y56" s="22"/>
      <c r="Z56" s="457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>
        <v>36</v>
      </c>
      <c r="AN56" s="458">
        <v>36</v>
      </c>
      <c r="AO56" s="458">
        <v>36</v>
      </c>
      <c r="AP56" s="458">
        <v>36</v>
      </c>
      <c r="AQ56" s="458"/>
      <c r="AR56" s="458"/>
      <c r="AS56" s="458"/>
      <c r="AT56" s="458"/>
      <c r="AU56" s="458"/>
      <c r="AV56" s="458"/>
      <c r="AW56" s="365">
        <f>SUM(Z56:AV56)</f>
        <v>144</v>
      </c>
      <c r="AX56" s="365" t="s">
        <v>114</v>
      </c>
      <c r="AY56" s="365" t="s">
        <v>114</v>
      </c>
      <c r="AZ56" s="365" t="s">
        <v>114</v>
      </c>
      <c r="BA56" s="365" t="s">
        <v>114</v>
      </c>
      <c r="BB56" s="365" t="s">
        <v>114</v>
      </c>
      <c r="BC56" s="365" t="s">
        <v>114</v>
      </c>
      <c r="BD56" s="365" t="s">
        <v>114</v>
      </c>
      <c r="BE56" s="365" t="s">
        <v>114</v>
      </c>
      <c r="BF56" s="365" t="s">
        <v>114</v>
      </c>
      <c r="BG56" s="440">
        <f>V56+AW56</f>
        <v>144</v>
      </c>
    </row>
    <row r="57" spans="1:59" ht="15.75" thickBot="1">
      <c r="A57" s="433"/>
      <c r="B57" s="628" t="s">
        <v>40</v>
      </c>
      <c r="C57" s="629"/>
      <c r="D57" s="629"/>
      <c r="E57" s="14">
        <f aca="true" t="shared" si="23" ref="E57:U57">E11+E17</f>
        <v>36</v>
      </c>
      <c r="F57" s="14">
        <f t="shared" si="23"/>
        <v>36</v>
      </c>
      <c r="G57" s="14">
        <f t="shared" si="23"/>
        <v>36</v>
      </c>
      <c r="H57" s="14">
        <f t="shared" si="23"/>
        <v>36</v>
      </c>
      <c r="I57" s="14">
        <f t="shared" si="23"/>
        <v>36</v>
      </c>
      <c r="J57" s="14">
        <f t="shared" si="23"/>
        <v>36</v>
      </c>
      <c r="K57" s="14">
        <f t="shared" si="23"/>
        <v>36</v>
      </c>
      <c r="L57" s="14">
        <f t="shared" si="23"/>
        <v>36</v>
      </c>
      <c r="M57" s="14">
        <f t="shared" si="23"/>
        <v>36</v>
      </c>
      <c r="N57" s="14">
        <f t="shared" si="23"/>
        <v>36</v>
      </c>
      <c r="O57" s="14">
        <f t="shared" si="23"/>
        <v>30</v>
      </c>
      <c r="P57" s="14">
        <f t="shared" si="23"/>
        <v>36</v>
      </c>
      <c r="Q57" s="14">
        <f t="shared" si="23"/>
        <v>36</v>
      </c>
      <c r="R57" s="14">
        <f t="shared" si="23"/>
        <v>36</v>
      </c>
      <c r="S57" s="14">
        <f t="shared" si="23"/>
        <v>36</v>
      </c>
      <c r="T57" s="14">
        <f t="shared" si="23"/>
        <v>30</v>
      </c>
      <c r="U57" s="14">
        <f t="shared" si="23"/>
        <v>24</v>
      </c>
      <c r="V57" s="459">
        <f>SUM(E57:U57)</f>
        <v>588</v>
      </c>
      <c r="W57" s="54" t="s">
        <v>91</v>
      </c>
      <c r="X57" s="337" t="s">
        <v>91</v>
      </c>
      <c r="Y57" s="17">
        <f aca="true" t="shared" si="24" ref="Y57:AL57">Y11+Y17</f>
        <v>36</v>
      </c>
      <c r="Z57" s="310">
        <f t="shared" si="24"/>
        <v>36</v>
      </c>
      <c r="AA57" s="14">
        <f t="shared" si="24"/>
        <v>36</v>
      </c>
      <c r="AB57" s="14">
        <f t="shared" si="24"/>
        <v>36</v>
      </c>
      <c r="AC57" s="14">
        <f t="shared" si="24"/>
        <v>36</v>
      </c>
      <c r="AD57" s="14">
        <f t="shared" si="24"/>
        <v>36</v>
      </c>
      <c r="AE57" s="14">
        <f t="shared" si="24"/>
        <v>36</v>
      </c>
      <c r="AF57" s="14">
        <f t="shared" si="24"/>
        <v>18</v>
      </c>
      <c r="AG57" s="14">
        <f t="shared" si="24"/>
        <v>36</v>
      </c>
      <c r="AH57" s="14">
        <f t="shared" si="24"/>
        <v>36</v>
      </c>
      <c r="AI57" s="14">
        <f t="shared" si="24"/>
        <v>36</v>
      </c>
      <c r="AJ57" s="14">
        <f t="shared" si="24"/>
        <v>36</v>
      </c>
      <c r="AK57" s="14">
        <f t="shared" si="24"/>
        <v>36</v>
      </c>
      <c r="AL57" s="14">
        <f t="shared" si="24"/>
        <v>18</v>
      </c>
      <c r="AM57" s="14">
        <v>36</v>
      </c>
      <c r="AN57" s="14">
        <v>36</v>
      </c>
      <c r="AO57" s="14">
        <v>36</v>
      </c>
      <c r="AP57" s="14">
        <v>36</v>
      </c>
      <c r="AQ57" s="14">
        <f aca="true" t="shared" si="25" ref="AQ57:AV57">AQ11+AQ17</f>
        <v>0</v>
      </c>
      <c r="AR57" s="14">
        <f t="shared" si="25"/>
        <v>0</v>
      </c>
      <c r="AS57" s="14">
        <f t="shared" si="25"/>
        <v>0</v>
      </c>
      <c r="AT57" s="14">
        <f t="shared" si="25"/>
        <v>0</v>
      </c>
      <c r="AU57" s="14">
        <f t="shared" si="25"/>
        <v>0</v>
      </c>
      <c r="AV57" s="14">
        <f t="shared" si="25"/>
        <v>0</v>
      </c>
      <c r="AW57" s="14">
        <f>SUM(Y57:AV57)</f>
        <v>612</v>
      </c>
      <c r="AX57" s="344" t="s">
        <v>114</v>
      </c>
      <c r="AY57" s="344" t="s">
        <v>114</v>
      </c>
      <c r="AZ57" s="344" t="s">
        <v>114</v>
      </c>
      <c r="BA57" s="344" t="s">
        <v>114</v>
      </c>
      <c r="BB57" s="344" t="s">
        <v>114</v>
      </c>
      <c r="BC57" s="344" t="s">
        <v>114</v>
      </c>
      <c r="BD57" s="344" t="s">
        <v>114</v>
      </c>
      <c r="BE57" s="344" t="s">
        <v>114</v>
      </c>
      <c r="BF57" s="344" t="s">
        <v>114</v>
      </c>
      <c r="BG57" s="345">
        <f>V57+AW57</f>
        <v>1200</v>
      </c>
    </row>
    <row r="58" spans="1:59" ht="15.75" thickBot="1">
      <c r="A58" s="433"/>
      <c r="B58" s="212"/>
      <c r="C58" s="213" t="s">
        <v>145</v>
      </c>
      <c r="D58" s="213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1">
        <v>6</v>
      </c>
      <c r="P58" s="460"/>
      <c r="Q58" s="460"/>
      <c r="R58" s="460"/>
      <c r="S58" s="460"/>
      <c r="T58" s="461">
        <v>6</v>
      </c>
      <c r="U58" s="461">
        <v>12</v>
      </c>
      <c r="V58" s="462"/>
      <c r="W58" s="54"/>
      <c r="X58" s="337"/>
      <c r="Y58" s="17"/>
      <c r="Z58" s="460"/>
      <c r="AA58" s="460"/>
      <c r="AB58" s="460"/>
      <c r="AC58" s="460"/>
      <c r="AD58" s="460"/>
      <c r="AE58" s="460"/>
      <c r="AF58" s="460">
        <v>18</v>
      </c>
      <c r="AG58" s="460"/>
      <c r="AH58" s="460"/>
      <c r="AI58" s="460"/>
      <c r="AJ58" s="460"/>
      <c r="AK58" s="460"/>
      <c r="AL58" s="460">
        <v>18</v>
      </c>
      <c r="AM58" s="460"/>
      <c r="AN58" s="460"/>
      <c r="AO58" s="460"/>
      <c r="AP58" s="460"/>
      <c r="AQ58" s="460"/>
      <c r="AR58" s="460"/>
      <c r="AS58" s="460"/>
      <c r="AT58" s="460"/>
      <c r="AU58" s="460"/>
      <c r="AV58" s="460"/>
      <c r="AW58" s="460"/>
      <c r="AX58" s="344"/>
      <c r="AY58" s="344"/>
      <c r="AZ58" s="344"/>
      <c r="BA58" s="344"/>
      <c r="BB58" s="344"/>
      <c r="BC58" s="344"/>
      <c r="BD58" s="344"/>
      <c r="BE58" s="344"/>
      <c r="BF58" s="344"/>
      <c r="BG58" s="345"/>
    </row>
    <row r="59" spans="1:59" ht="15.75" thickBot="1">
      <c r="A59" s="433"/>
      <c r="B59" s="212" t="s">
        <v>146</v>
      </c>
      <c r="C59" s="213"/>
      <c r="D59" s="213"/>
      <c r="E59" s="17">
        <f aca="true" t="shared" si="26" ref="E59:U59">E57+E58</f>
        <v>36</v>
      </c>
      <c r="F59" s="17">
        <f t="shared" si="26"/>
        <v>36</v>
      </c>
      <c r="G59" s="17">
        <f t="shared" si="26"/>
        <v>36</v>
      </c>
      <c r="H59" s="17">
        <f t="shared" si="26"/>
        <v>36</v>
      </c>
      <c r="I59" s="17">
        <f t="shared" si="26"/>
        <v>36</v>
      </c>
      <c r="J59" s="17">
        <f t="shared" si="26"/>
        <v>36</v>
      </c>
      <c r="K59" s="17">
        <f t="shared" si="26"/>
        <v>36</v>
      </c>
      <c r="L59" s="17">
        <f t="shared" si="26"/>
        <v>36</v>
      </c>
      <c r="M59" s="17">
        <f t="shared" si="26"/>
        <v>36</v>
      </c>
      <c r="N59" s="17">
        <f t="shared" si="26"/>
        <v>36</v>
      </c>
      <c r="O59" s="17">
        <f t="shared" si="26"/>
        <v>36</v>
      </c>
      <c r="P59" s="17">
        <f t="shared" si="26"/>
        <v>36</v>
      </c>
      <c r="Q59" s="17">
        <f t="shared" si="26"/>
        <v>36</v>
      </c>
      <c r="R59" s="17">
        <f t="shared" si="26"/>
        <v>36</v>
      </c>
      <c r="S59" s="17">
        <f t="shared" si="26"/>
        <v>36</v>
      </c>
      <c r="T59" s="17">
        <f t="shared" si="26"/>
        <v>36</v>
      </c>
      <c r="U59" s="17">
        <f t="shared" si="26"/>
        <v>36</v>
      </c>
      <c r="V59" s="17">
        <f>SUM(E59:U59)</f>
        <v>612</v>
      </c>
      <c r="W59" s="54"/>
      <c r="X59" s="337"/>
      <c r="Y59" s="17">
        <f>Y57+Y58</f>
        <v>36</v>
      </c>
      <c r="Z59" s="460">
        <f aca="true" t="shared" si="27" ref="Z59:AW59">Z57+Z58</f>
        <v>36</v>
      </c>
      <c r="AA59" s="460">
        <f t="shared" si="27"/>
        <v>36</v>
      </c>
      <c r="AB59" s="460">
        <f t="shared" si="27"/>
        <v>36</v>
      </c>
      <c r="AC59" s="460">
        <f t="shared" si="27"/>
        <v>36</v>
      </c>
      <c r="AD59" s="460">
        <f t="shared" si="27"/>
        <v>36</v>
      </c>
      <c r="AE59" s="460">
        <f t="shared" si="27"/>
        <v>36</v>
      </c>
      <c r="AF59" s="460">
        <f t="shared" si="27"/>
        <v>36</v>
      </c>
      <c r="AG59" s="460">
        <f t="shared" si="27"/>
        <v>36</v>
      </c>
      <c r="AH59" s="460">
        <f t="shared" si="27"/>
        <v>36</v>
      </c>
      <c r="AI59" s="460">
        <f t="shared" si="27"/>
        <v>36</v>
      </c>
      <c r="AJ59" s="460">
        <f t="shared" si="27"/>
        <v>36</v>
      </c>
      <c r="AK59" s="460">
        <f t="shared" si="27"/>
        <v>36</v>
      </c>
      <c r="AL59" s="460">
        <f t="shared" si="27"/>
        <v>36</v>
      </c>
      <c r="AM59" s="460">
        <f t="shared" si="27"/>
        <v>36</v>
      </c>
      <c r="AN59" s="460">
        <f t="shared" si="27"/>
        <v>36</v>
      </c>
      <c r="AO59" s="460">
        <f t="shared" si="27"/>
        <v>36</v>
      </c>
      <c r="AP59" s="460">
        <f t="shared" si="27"/>
        <v>36</v>
      </c>
      <c r="AQ59" s="460">
        <f t="shared" si="27"/>
        <v>0</v>
      </c>
      <c r="AR59" s="460">
        <f t="shared" si="27"/>
        <v>0</v>
      </c>
      <c r="AS59" s="460">
        <f t="shared" si="27"/>
        <v>0</v>
      </c>
      <c r="AT59" s="460">
        <f t="shared" si="27"/>
        <v>0</v>
      </c>
      <c r="AU59" s="460">
        <f t="shared" si="27"/>
        <v>0</v>
      </c>
      <c r="AV59" s="460">
        <f t="shared" si="27"/>
        <v>0</v>
      </c>
      <c r="AW59" s="460">
        <f t="shared" si="27"/>
        <v>612</v>
      </c>
      <c r="AX59" s="344"/>
      <c r="AY59" s="344"/>
      <c r="AZ59" s="344"/>
      <c r="BA59" s="344"/>
      <c r="BB59" s="344"/>
      <c r="BC59" s="344"/>
      <c r="BD59" s="344"/>
      <c r="BE59" s="344"/>
      <c r="BF59" s="344"/>
      <c r="BG59" s="345"/>
    </row>
    <row r="60" spans="1:59" ht="15.75" thickBot="1">
      <c r="A60" s="463"/>
      <c r="B60" s="628" t="s">
        <v>41</v>
      </c>
      <c r="C60" s="629"/>
      <c r="D60" s="677"/>
      <c r="E60" s="464">
        <f aca="true" t="shared" si="28" ref="E60:U60">E12+E18</f>
        <v>18</v>
      </c>
      <c r="F60" s="464">
        <f t="shared" si="28"/>
        <v>18</v>
      </c>
      <c r="G60" s="464">
        <f t="shared" si="28"/>
        <v>18</v>
      </c>
      <c r="H60" s="464">
        <f t="shared" si="28"/>
        <v>18</v>
      </c>
      <c r="I60" s="464">
        <f t="shared" si="28"/>
        <v>18</v>
      </c>
      <c r="J60" s="464">
        <f t="shared" si="28"/>
        <v>18</v>
      </c>
      <c r="K60" s="464">
        <f t="shared" si="28"/>
        <v>18</v>
      </c>
      <c r="L60" s="464">
        <f t="shared" si="28"/>
        <v>18</v>
      </c>
      <c r="M60" s="464">
        <f t="shared" si="28"/>
        <v>18</v>
      </c>
      <c r="N60" s="464">
        <f t="shared" si="28"/>
        <v>18</v>
      </c>
      <c r="O60" s="464">
        <f t="shared" si="28"/>
        <v>12</v>
      </c>
      <c r="P60" s="464">
        <f t="shared" si="28"/>
        <v>15</v>
      </c>
      <c r="Q60" s="464">
        <f t="shared" si="28"/>
        <v>15</v>
      </c>
      <c r="R60" s="464">
        <f t="shared" si="28"/>
        <v>15</v>
      </c>
      <c r="S60" s="464">
        <f t="shared" si="28"/>
        <v>15</v>
      </c>
      <c r="T60" s="464">
        <f t="shared" si="28"/>
        <v>12</v>
      </c>
      <c r="U60" s="464">
        <f t="shared" si="28"/>
        <v>12</v>
      </c>
      <c r="V60" s="465">
        <f>SUM(E60:U60)</f>
        <v>276</v>
      </c>
      <c r="W60" s="54" t="s">
        <v>91</v>
      </c>
      <c r="X60" s="337" t="s">
        <v>91</v>
      </c>
      <c r="Y60" s="17">
        <f>Y12+Y20+Y41</f>
        <v>15</v>
      </c>
      <c r="Z60" s="460">
        <f aca="true" t="shared" si="29" ref="Z60:AF60">Z12+Z20+Z41</f>
        <v>15</v>
      </c>
      <c r="AA60" s="464">
        <f t="shared" si="29"/>
        <v>15</v>
      </c>
      <c r="AB60" s="464">
        <f t="shared" si="29"/>
        <v>15</v>
      </c>
      <c r="AC60" s="464">
        <f t="shared" si="29"/>
        <v>15</v>
      </c>
      <c r="AD60" s="464">
        <f t="shared" si="29"/>
        <v>15</v>
      </c>
      <c r="AE60" s="464">
        <f t="shared" si="29"/>
        <v>15</v>
      </c>
      <c r="AF60" s="464">
        <f t="shared" si="29"/>
        <v>6</v>
      </c>
      <c r="AG60" s="464">
        <f aca="true" t="shared" si="30" ref="AG60:AV60">AG12+AG18</f>
        <v>8</v>
      </c>
      <c r="AH60" s="464">
        <f t="shared" si="30"/>
        <v>7</v>
      </c>
      <c r="AI60" s="464">
        <f t="shared" si="30"/>
        <v>0</v>
      </c>
      <c r="AJ60" s="464">
        <f t="shared" si="30"/>
        <v>0</v>
      </c>
      <c r="AK60" s="464">
        <f t="shared" si="30"/>
        <v>0</v>
      </c>
      <c r="AL60" s="464">
        <f t="shared" si="30"/>
        <v>0</v>
      </c>
      <c r="AM60" s="464">
        <f t="shared" si="30"/>
        <v>0</v>
      </c>
      <c r="AN60" s="464">
        <f t="shared" si="30"/>
        <v>0</v>
      </c>
      <c r="AO60" s="464">
        <f t="shared" si="30"/>
        <v>0</v>
      </c>
      <c r="AP60" s="464">
        <f t="shared" si="30"/>
        <v>0</v>
      </c>
      <c r="AQ60" s="464">
        <f t="shared" si="30"/>
        <v>0</v>
      </c>
      <c r="AR60" s="464">
        <f t="shared" si="30"/>
        <v>0</v>
      </c>
      <c r="AS60" s="464">
        <f t="shared" si="30"/>
        <v>0</v>
      </c>
      <c r="AT60" s="464">
        <f t="shared" si="30"/>
        <v>0</v>
      </c>
      <c r="AU60" s="464">
        <f t="shared" si="30"/>
        <v>0</v>
      </c>
      <c r="AV60" s="464">
        <f t="shared" si="30"/>
        <v>0</v>
      </c>
      <c r="AW60" s="464">
        <f>SUM(Y60:AV60)</f>
        <v>126</v>
      </c>
      <c r="AX60" s="344" t="s">
        <v>114</v>
      </c>
      <c r="AY60" s="344" t="s">
        <v>114</v>
      </c>
      <c r="AZ60" s="344" t="s">
        <v>114</v>
      </c>
      <c r="BA60" s="344" t="s">
        <v>114</v>
      </c>
      <c r="BB60" s="344" t="s">
        <v>114</v>
      </c>
      <c r="BC60" s="344" t="s">
        <v>114</v>
      </c>
      <c r="BD60" s="344" t="s">
        <v>114</v>
      </c>
      <c r="BE60" s="344" t="s">
        <v>114</v>
      </c>
      <c r="BF60" s="344" t="s">
        <v>114</v>
      </c>
      <c r="BG60" s="345">
        <f>V60+AW60</f>
        <v>402</v>
      </c>
    </row>
    <row r="61" spans="1:59" ht="15.75" thickBot="1">
      <c r="A61" s="466"/>
      <c r="B61" s="671" t="s">
        <v>42</v>
      </c>
      <c r="C61" s="672"/>
      <c r="D61" s="673"/>
      <c r="E61" s="464">
        <f aca="true" t="shared" si="31" ref="E61:V61">E57+E60</f>
        <v>54</v>
      </c>
      <c r="F61" s="464">
        <f t="shared" si="31"/>
        <v>54</v>
      </c>
      <c r="G61" s="464">
        <f t="shared" si="31"/>
        <v>54</v>
      </c>
      <c r="H61" s="464">
        <f t="shared" si="31"/>
        <v>54</v>
      </c>
      <c r="I61" s="464">
        <f t="shared" si="31"/>
        <v>54</v>
      </c>
      <c r="J61" s="464">
        <f t="shared" si="31"/>
        <v>54</v>
      </c>
      <c r="K61" s="464">
        <f t="shared" si="31"/>
        <v>54</v>
      </c>
      <c r="L61" s="464">
        <f t="shared" si="31"/>
        <v>54</v>
      </c>
      <c r="M61" s="464">
        <f t="shared" si="31"/>
        <v>54</v>
      </c>
      <c r="N61" s="464">
        <f t="shared" si="31"/>
        <v>54</v>
      </c>
      <c r="O61" s="464">
        <f t="shared" si="31"/>
        <v>42</v>
      </c>
      <c r="P61" s="464">
        <f t="shared" si="31"/>
        <v>51</v>
      </c>
      <c r="Q61" s="464">
        <f t="shared" si="31"/>
        <v>51</v>
      </c>
      <c r="R61" s="464">
        <f t="shared" si="31"/>
        <v>51</v>
      </c>
      <c r="S61" s="464">
        <f t="shared" si="31"/>
        <v>51</v>
      </c>
      <c r="T61" s="464">
        <f t="shared" si="31"/>
        <v>42</v>
      </c>
      <c r="U61" s="464">
        <f t="shared" si="31"/>
        <v>36</v>
      </c>
      <c r="V61" s="465">
        <f t="shared" si="31"/>
        <v>864</v>
      </c>
      <c r="W61" s="54" t="s">
        <v>91</v>
      </c>
      <c r="X61" s="337" t="s">
        <v>91</v>
      </c>
      <c r="Y61" s="17">
        <f aca="true" t="shared" si="32" ref="Y61:AV61">Y57+Y60</f>
        <v>51</v>
      </c>
      <c r="Z61" s="460">
        <f t="shared" si="32"/>
        <v>51</v>
      </c>
      <c r="AA61" s="464">
        <f t="shared" si="32"/>
        <v>51</v>
      </c>
      <c r="AB61" s="464">
        <f t="shared" si="32"/>
        <v>51</v>
      </c>
      <c r="AC61" s="464">
        <f t="shared" si="32"/>
        <v>51</v>
      </c>
      <c r="AD61" s="464">
        <f t="shared" si="32"/>
        <v>51</v>
      </c>
      <c r="AE61" s="464">
        <f t="shared" si="32"/>
        <v>51</v>
      </c>
      <c r="AF61" s="464">
        <f t="shared" si="32"/>
        <v>24</v>
      </c>
      <c r="AG61" s="464">
        <f t="shared" si="32"/>
        <v>44</v>
      </c>
      <c r="AH61" s="464">
        <f t="shared" si="32"/>
        <v>43</v>
      </c>
      <c r="AI61" s="464">
        <f t="shared" si="32"/>
        <v>36</v>
      </c>
      <c r="AJ61" s="464">
        <f t="shared" si="32"/>
        <v>36</v>
      </c>
      <c r="AK61" s="464">
        <f t="shared" si="32"/>
        <v>36</v>
      </c>
      <c r="AL61" s="464">
        <f t="shared" si="32"/>
        <v>18</v>
      </c>
      <c r="AM61" s="464">
        <f t="shared" si="32"/>
        <v>36</v>
      </c>
      <c r="AN61" s="464">
        <f t="shared" si="32"/>
        <v>36</v>
      </c>
      <c r="AO61" s="464">
        <f t="shared" si="32"/>
        <v>36</v>
      </c>
      <c r="AP61" s="464">
        <f t="shared" si="32"/>
        <v>36</v>
      </c>
      <c r="AQ61" s="464">
        <f t="shared" si="32"/>
        <v>0</v>
      </c>
      <c r="AR61" s="464">
        <f t="shared" si="32"/>
        <v>0</v>
      </c>
      <c r="AS61" s="464">
        <f t="shared" si="32"/>
        <v>0</v>
      </c>
      <c r="AT61" s="464">
        <f t="shared" si="32"/>
        <v>0</v>
      </c>
      <c r="AU61" s="464">
        <f t="shared" si="32"/>
        <v>0</v>
      </c>
      <c r="AV61" s="464">
        <f t="shared" si="32"/>
        <v>0</v>
      </c>
      <c r="AW61" s="464">
        <f>SUM(Y61:AV61)</f>
        <v>738</v>
      </c>
      <c r="AX61" s="344" t="s">
        <v>114</v>
      </c>
      <c r="AY61" s="344" t="s">
        <v>114</v>
      </c>
      <c r="AZ61" s="344" t="s">
        <v>114</v>
      </c>
      <c r="BA61" s="344" t="s">
        <v>114</v>
      </c>
      <c r="BB61" s="344" t="s">
        <v>114</v>
      </c>
      <c r="BC61" s="344" t="s">
        <v>114</v>
      </c>
      <c r="BD61" s="344" t="s">
        <v>114</v>
      </c>
      <c r="BE61" s="344" t="s">
        <v>114</v>
      </c>
      <c r="BF61" s="344" t="s">
        <v>114</v>
      </c>
      <c r="BG61" s="345">
        <f>V61+AW61</f>
        <v>1602</v>
      </c>
    </row>
    <row r="62" spans="5:59" ht="15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6"/>
      <c r="U62" s="26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</row>
  </sheetData>
  <sheetProtection/>
  <mergeCells count="42">
    <mergeCell ref="B61:D61"/>
    <mergeCell ref="C44:C45"/>
    <mergeCell ref="C49:C50"/>
    <mergeCell ref="B51:B53"/>
    <mergeCell ref="C51:C52"/>
    <mergeCell ref="B57:D57"/>
    <mergeCell ref="B60:D60"/>
    <mergeCell ref="B38:B39"/>
    <mergeCell ref="C38:C39"/>
    <mergeCell ref="B40:B41"/>
    <mergeCell ref="C40:C41"/>
    <mergeCell ref="B42:B43"/>
    <mergeCell ref="C42:C43"/>
    <mergeCell ref="B28:B30"/>
    <mergeCell ref="C28:C29"/>
    <mergeCell ref="B31:B32"/>
    <mergeCell ref="B34:B35"/>
    <mergeCell ref="B36:B37"/>
    <mergeCell ref="C36:C37"/>
    <mergeCell ref="C19:C20"/>
    <mergeCell ref="B21:B22"/>
    <mergeCell ref="C21:C22"/>
    <mergeCell ref="B23:B25"/>
    <mergeCell ref="C23:C24"/>
    <mergeCell ref="B26:B27"/>
    <mergeCell ref="B11:B12"/>
    <mergeCell ref="C11:C12"/>
    <mergeCell ref="A13:A40"/>
    <mergeCell ref="B13:B14"/>
    <mergeCell ref="C13:C14"/>
    <mergeCell ref="B15:B16"/>
    <mergeCell ref="C15:C16"/>
    <mergeCell ref="B17:B18"/>
    <mergeCell ref="C17:C18"/>
    <mergeCell ref="B19:B20"/>
    <mergeCell ref="A1:BG5"/>
    <mergeCell ref="A6:A10"/>
    <mergeCell ref="B6:B10"/>
    <mergeCell ref="C6:C10"/>
    <mergeCell ref="D6:D10"/>
    <mergeCell ref="E7:BG7"/>
    <mergeCell ref="E9:BG9"/>
  </mergeCells>
  <conditionalFormatting sqref="AQ13:AT16 AQ21:AT39 AQ44:AT48 AQ51:AT55">
    <cfRule type="expression" priority="1" dxfId="2" stopIfTrue="1">
      <formula>AND($AM$121=1,$AM$44="",$AM$136&lt;&gt;"^")</formula>
    </cfRule>
    <cfRule type="expression" priority="2" dxfId="1" stopIfTrue="1">
      <formula>$AM$136&lt;&gt;"^"</formula>
    </cfRule>
    <cfRule type="expression" priority="3" dxfId="0" stopIfTrue="1">
      <formula>AND($AM$121=1,$AM$44="",$AM$136="^")</formula>
    </cfRule>
  </conditionalFormatting>
  <printOptions/>
  <pageMargins left="0.3937007874015748" right="0" top="0.15748031496062992" bottom="0.15748031496062992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uchuser</cp:lastModifiedBy>
  <cp:lastPrinted>2022-11-16T03:50:30Z</cp:lastPrinted>
  <dcterms:created xsi:type="dcterms:W3CDTF">2012-01-18T05:10:34Z</dcterms:created>
  <dcterms:modified xsi:type="dcterms:W3CDTF">2023-01-12T10:43:23Z</dcterms:modified>
  <cp:category/>
  <cp:version/>
  <cp:contentType/>
  <cp:contentStatus/>
</cp:coreProperties>
</file>