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УП" sheetId="1" r:id="rId1"/>
  </sheets>
  <definedNames>
    <definedName name="_xlnm.Print_Area" localSheetId="0">УП!$A$1:$DJ$81</definedName>
  </definedNames>
  <calcPr calcId="145621"/>
</workbook>
</file>

<file path=xl/calcChain.xml><?xml version="1.0" encoding="utf-8"?>
<calcChain xmlns="http://schemas.openxmlformats.org/spreadsheetml/2006/main">
  <c r="C58" i="1" l="1"/>
  <c r="C52" i="1"/>
  <c r="C46" i="1"/>
  <c r="C8" i="1" l="1"/>
  <c r="D19" i="1"/>
  <c r="I9" i="1"/>
  <c r="F9" i="1"/>
  <c r="E9" i="1"/>
  <c r="C45" i="1"/>
  <c r="C24" i="1" s="1"/>
  <c r="C7" i="1" s="1"/>
  <c r="C19" i="1"/>
  <c r="C9" i="1"/>
  <c r="C64" i="1"/>
  <c r="L7" i="1"/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V24" i="1" s="1"/>
  <c r="W31" i="1"/>
  <c r="X31" i="1"/>
  <c r="Y31" i="1"/>
  <c r="Z31" i="1"/>
  <c r="AA31" i="1"/>
  <c r="AB31" i="1"/>
  <c r="AC31" i="1"/>
  <c r="AD31" i="1"/>
  <c r="AD24" i="1" s="1"/>
  <c r="AE31" i="1"/>
  <c r="AF31" i="1"/>
  <c r="AG31" i="1"/>
  <c r="AH31" i="1"/>
  <c r="AI31" i="1"/>
  <c r="AJ31" i="1"/>
  <c r="AK31" i="1"/>
  <c r="AL31" i="1"/>
  <c r="AL24" i="1" s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H24" i="1" s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F24" i="1" s="1"/>
  <c r="DG31" i="1"/>
  <c r="DH31" i="1"/>
  <c r="DI31" i="1"/>
  <c r="DJ31" i="1"/>
  <c r="C31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K24" i="1"/>
  <c r="Q24" i="1"/>
  <c r="R24" i="1"/>
  <c r="S24" i="1"/>
  <c r="U24" i="1"/>
  <c r="W24" i="1"/>
  <c r="Y24" i="1"/>
  <c r="Z24" i="1"/>
  <c r="AA24" i="1"/>
  <c r="AC24" i="1"/>
  <c r="AE24" i="1"/>
  <c r="AG24" i="1"/>
  <c r="AH24" i="1"/>
  <c r="AI24" i="1"/>
  <c r="AK24" i="1"/>
  <c r="AM24" i="1"/>
  <c r="AO24" i="1"/>
  <c r="AP24" i="1"/>
  <c r="AX24" i="1"/>
  <c r="AY24" i="1"/>
  <c r="BK24" i="1"/>
  <c r="BV24" i="1"/>
  <c r="BY24" i="1"/>
  <c r="CT24" i="1"/>
  <c r="CU24" i="1"/>
  <c r="CW24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C70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M24" i="1" s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K24" i="1" s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C33" i="1"/>
  <c r="N24" i="1" l="1"/>
  <c r="BX24" i="1"/>
  <c r="AN24" i="1"/>
  <c r="AJ24" i="1"/>
  <c r="AF24" i="1"/>
  <c r="AB24" i="1"/>
  <c r="X24" i="1"/>
  <c r="T24" i="1"/>
  <c r="P24" i="1"/>
  <c r="M25" i="1"/>
  <c r="L25" i="1"/>
  <c r="K25" i="1"/>
  <c r="J25" i="1"/>
  <c r="I25" i="1"/>
  <c r="H25" i="1"/>
  <c r="G25" i="1"/>
  <c r="F25" i="1"/>
  <c r="E25" i="1"/>
  <c r="D25" i="1"/>
  <c r="C25" i="1"/>
  <c r="AC23" i="1" l="1"/>
  <c r="Q23" i="1"/>
  <c r="C23" i="1"/>
  <c r="C22" i="1" l="1"/>
  <c r="AC10" i="1" l="1"/>
  <c r="AC11" i="1"/>
  <c r="AC12" i="1"/>
  <c r="AC13" i="1"/>
  <c r="AC14" i="1"/>
  <c r="AC15" i="1"/>
  <c r="AC16" i="1"/>
  <c r="AC17" i="1"/>
  <c r="AC18" i="1"/>
  <c r="AC20" i="1"/>
  <c r="AC21" i="1"/>
  <c r="AC22" i="1"/>
  <c r="Q21" i="1"/>
  <c r="Q22" i="1"/>
  <c r="Q20" i="1"/>
  <c r="AA8" i="1"/>
  <c r="G9" i="1"/>
  <c r="H9" i="1"/>
  <c r="J9" i="1"/>
  <c r="K9" i="1"/>
  <c r="L9" i="1"/>
  <c r="M9" i="1"/>
  <c r="O9" i="1"/>
  <c r="P9" i="1"/>
  <c r="R9" i="1"/>
  <c r="S9" i="1"/>
  <c r="T9" i="1"/>
  <c r="U9" i="1"/>
  <c r="V9" i="1"/>
  <c r="W9" i="1"/>
  <c r="X9" i="1"/>
  <c r="Y9" i="1"/>
  <c r="Z9" i="1"/>
  <c r="AB9" i="1"/>
  <c r="AD9" i="1"/>
  <c r="AE9" i="1"/>
  <c r="AF9" i="1"/>
  <c r="AG9" i="1"/>
  <c r="AH9" i="1"/>
  <c r="AI9" i="1"/>
  <c r="AJ9" i="1"/>
  <c r="AK9" i="1"/>
  <c r="AL9" i="1"/>
  <c r="AM9" i="1"/>
  <c r="AN9" i="1"/>
  <c r="AP9" i="1"/>
  <c r="D9" i="1"/>
  <c r="Q11" i="1"/>
  <c r="Q12" i="1"/>
  <c r="Q13" i="1"/>
  <c r="Q14" i="1"/>
  <c r="Q15" i="1"/>
  <c r="Q16" i="1"/>
  <c r="Q17" i="1"/>
  <c r="Q18" i="1"/>
  <c r="Q10" i="1"/>
  <c r="DJ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O19" i="1"/>
  <c r="P19" i="1"/>
  <c r="R19" i="1"/>
  <c r="S19" i="1"/>
  <c r="T19" i="1"/>
  <c r="U19" i="1"/>
  <c r="V19" i="1"/>
  <c r="W19" i="1"/>
  <c r="X19" i="1"/>
  <c r="Y19" i="1"/>
  <c r="Z19" i="1"/>
  <c r="AB19" i="1"/>
  <c r="AE19" i="1"/>
  <c r="AF19" i="1"/>
  <c r="AG19" i="1"/>
  <c r="AH19" i="1"/>
  <c r="AI19" i="1"/>
  <c r="AJ19" i="1"/>
  <c r="AK19" i="1"/>
  <c r="AL19" i="1"/>
  <c r="AM19" i="1"/>
  <c r="AN19" i="1"/>
  <c r="AP19" i="1"/>
  <c r="AQ19" i="1"/>
  <c r="AR19" i="1"/>
  <c r="AS19" i="1"/>
  <c r="AT19" i="1"/>
  <c r="AU19" i="1"/>
  <c r="AV19" i="1"/>
  <c r="AW19" i="1"/>
  <c r="AX19" i="1"/>
  <c r="E19" i="1"/>
  <c r="F19" i="1"/>
  <c r="G19" i="1"/>
  <c r="H19" i="1"/>
  <c r="I19" i="1"/>
  <c r="J19" i="1"/>
  <c r="K19" i="1"/>
  <c r="L19" i="1"/>
  <c r="M19" i="1"/>
  <c r="AQ9" i="1"/>
  <c r="AR9" i="1"/>
  <c r="AS9" i="1"/>
  <c r="AT9" i="1"/>
  <c r="AU9" i="1"/>
  <c r="AV9" i="1"/>
  <c r="AW9" i="1"/>
  <c r="AX9" i="1"/>
  <c r="AY9" i="1"/>
  <c r="AZ9" i="1"/>
  <c r="BA9" i="1"/>
  <c r="BB9" i="1"/>
  <c r="BB8" i="1" s="1"/>
  <c r="BC9" i="1"/>
  <c r="BD9" i="1"/>
  <c r="BE9" i="1"/>
  <c r="BF9" i="1"/>
  <c r="BF8" i="1" s="1"/>
  <c r="BG9" i="1"/>
  <c r="BH9" i="1"/>
  <c r="BI9" i="1"/>
  <c r="BJ9" i="1"/>
  <c r="BJ8" i="1" s="1"/>
  <c r="BK9" i="1"/>
  <c r="BL9" i="1"/>
  <c r="BM9" i="1"/>
  <c r="BM8" i="1" s="1"/>
  <c r="BN9" i="1"/>
  <c r="BN8" i="1" s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O8" i="1" s="1"/>
  <c r="CP9" i="1"/>
  <c r="CP8" i="1" s="1"/>
  <c r="CQ9" i="1"/>
  <c r="CR9" i="1"/>
  <c r="CS9" i="1"/>
  <c r="CS8" i="1" s="1"/>
  <c r="CT9" i="1"/>
  <c r="CT8" i="1" s="1"/>
  <c r="CU9" i="1"/>
  <c r="CV9" i="1"/>
  <c r="CW9" i="1"/>
  <c r="CW8" i="1" s="1"/>
  <c r="CX9" i="1"/>
  <c r="CX8" i="1" s="1"/>
  <c r="CY9" i="1"/>
  <c r="CZ9" i="1"/>
  <c r="DA9" i="1"/>
  <c r="DA8" i="1" s="1"/>
  <c r="DB9" i="1"/>
  <c r="DB8" i="1" s="1"/>
  <c r="DC9" i="1"/>
  <c r="DD9" i="1"/>
  <c r="DE9" i="1"/>
  <c r="DE8" i="1" s="1"/>
  <c r="DF9" i="1"/>
  <c r="DF8" i="1" s="1"/>
  <c r="DG9" i="1"/>
  <c r="DH9" i="1"/>
  <c r="DI9" i="1"/>
  <c r="DI8" i="1" s="1"/>
  <c r="DJ9" i="1"/>
  <c r="DJ8" i="1" s="1"/>
  <c r="C21" i="1"/>
  <c r="C20" i="1"/>
  <c r="C18" i="1"/>
  <c r="C17" i="1"/>
  <c r="C16" i="1"/>
  <c r="C15" i="1"/>
  <c r="C14" i="1"/>
  <c r="C13" i="1"/>
  <c r="C12" i="1"/>
  <c r="C11" i="1"/>
  <c r="C10" i="1"/>
  <c r="AI8" i="1" l="1"/>
  <c r="DH8" i="1"/>
  <c r="DD8" i="1"/>
  <c r="CZ8" i="1"/>
  <c r="CV8" i="1"/>
  <c r="CR8" i="1"/>
  <c r="CJ8" i="1"/>
  <c r="CF8" i="1"/>
  <c r="CB8" i="1"/>
  <c r="BX8" i="1"/>
  <c r="BT8" i="1"/>
  <c r="BL8" i="1"/>
  <c r="BH8" i="1"/>
  <c r="BD8" i="1"/>
  <c r="AZ8" i="1"/>
  <c r="CL8" i="1"/>
  <c r="CH8" i="1"/>
  <c r="CD8" i="1"/>
  <c r="BZ8" i="1"/>
  <c r="BV8" i="1"/>
  <c r="BR8" i="1"/>
  <c r="AX8" i="1"/>
  <c r="AT8" i="1"/>
  <c r="AM8" i="1"/>
  <c r="BI8" i="1"/>
  <c r="BE8" i="1"/>
  <c r="BA8" i="1"/>
  <c r="AU8" i="1"/>
  <c r="AQ8" i="1"/>
  <c r="CI8" i="1"/>
  <c r="CE8" i="1"/>
  <c r="CA8" i="1"/>
  <c r="BW8" i="1"/>
  <c r="BS8" i="1"/>
  <c r="AJ8" i="1"/>
  <c r="DG8" i="1"/>
  <c r="DC8" i="1"/>
  <c r="CY8" i="1"/>
  <c r="CU8" i="1"/>
  <c r="CQ8" i="1"/>
  <c r="BK8" i="1"/>
  <c r="BG8" i="1"/>
  <c r="BC8" i="1"/>
  <c r="AY8" i="1"/>
  <c r="AP8" i="1"/>
  <c r="AK8" i="1"/>
  <c r="AG8" i="1"/>
  <c r="AB8" i="1"/>
  <c r="CK8" i="1"/>
  <c r="CG8" i="1"/>
  <c r="CC8" i="1"/>
  <c r="BY8" i="1"/>
  <c r="BU8" i="1"/>
  <c r="AV8" i="1"/>
  <c r="AR8" i="1"/>
  <c r="BQ8" i="1"/>
  <c r="AW8" i="1"/>
  <c r="AS8" i="1"/>
  <c r="Q19" i="1"/>
  <c r="P8" i="1"/>
  <c r="AN8" i="1"/>
  <c r="Z8" i="1"/>
  <c r="V8" i="1"/>
  <c r="R8" i="1"/>
  <c r="L8" i="1"/>
  <c r="H8" i="1"/>
  <c r="AL8" i="1"/>
  <c r="O8" i="1"/>
  <c r="J8" i="1"/>
  <c r="F8" i="1"/>
  <c r="AC9" i="1"/>
  <c r="Y8" i="1"/>
  <c r="X8" i="1"/>
  <c r="Q9" i="1"/>
  <c r="K8" i="1"/>
  <c r="M8" i="1"/>
  <c r="D8" i="1"/>
  <c r="AH8" i="1"/>
  <c r="W8" i="1"/>
  <c r="S8" i="1"/>
  <c r="G8" i="1"/>
  <c r="AF8" i="1"/>
  <c r="U8" i="1"/>
  <c r="T8" i="1"/>
  <c r="AE8" i="1"/>
  <c r="I8" i="1"/>
  <c r="E8" i="1"/>
  <c r="Q8" i="1" l="1"/>
  <c r="N7" i="1"/>
  <c r="D65" i="1"/>
  <c r="D75" i="1" l="1"/>
  <c r="E75" i="1"/>
  <c r="F75" i="1"/>
  <c r="G75" i="1"/>
  <c r="H75" i="1"/>
  <c r="I75" i="1"/>
  <c r="J75" i="1"/>
  <c r="K75" i="1"/>
  <c r="L75" i="1"/>
  <c r="M75" i="1"/>
  <c r="CN32" i="1" l="1"/>
  <c r="CB71" i="1"/>
  <c r="CB40" i="1"/>
  <c r="BP59" i="1"/>
  <c r="BP29" i="1"/>
  <c r="BP30" i="1"/>
  <c r="BP28" i="1"/>
  <c r="BD59" i="1"/>
  <c r="BD36" i="1"/>
  <c r="BD30" i="1"/>
  <c r="BD35" i="1"/>
  <c r="AR38" i="1"/>
  <c r="AR39" i="1"/>
  <c r="AR40" i="1"/>
  <c r="AR41" i="1"/>
  <c r="AR32" i="1"/>
  <c r="AR34" i="1"/>
  <c r="AR27" i="1"/>
  <c r="CK7" i="1" l="1"/>
  <c r="CZ81" i="1"/>
  <c r="CN81" i="1"/>
  <c r="CM81" i="1"/>
  <c r="CZ80" i="1"/>
  <c r="CN80" i="1"/>
  <c r="CM80" i="1"/>
  <c r="CZ79" i="1"/>
  <c r="CY79" i="1"/>
  <c r="CN79" i="1"/>
  <c r="CM79" i="1"/>
  <c r="CZ78" i="1"/>
  <c r="CY78" i="1"/>
  <c r="CN78" i="1"/>
  <c r="CM78" i="1"/>
  <c r="CZ77" i="1"/>
  <c r="CY77" i="1"/>
  <c r="CN77" i="1"/>
  <c r="CM77" i="1"/>
  <c r="CZ76" i="1"/>
  <c r="CY76" i="1"/>
  <c r="CY75" i="1" s="1"/>
  <c r="CN76" i="1"/>
  <c r="CM76" i="1"/>
  <c r="CM75" i="1" s="1"/>
  <c r="DJ75" i="1"/>
  <c r="DH75" i="1"/>
  <c r="DG75" i="1"/>
  <c r="DE75" i="1"/>
  <c r="DD75" i="1"/>
  <c r="DC75" i="1"/>
  <c r="DB75" i="1"/>
  <c r="DA75" i="1"/>
  <c r="CZ75" i="1"/>
  <c r="CX75" i="1"/>
  <c r="CV75" i="1"/>
  <c r="CU75" i="1"/>
  <c r="CS75" i="1"/>
  <c r="CR75" i="1"/>
  <c r="CQ75" i="1"/>
  <c r="CP75" i="1"/>
  <c r="CO75" i="1"/>
  <c r="CN75" i="1"/>
  <c r="DI45" i="1"/>
  <c r="DI24" i="1" s="1"/>
  <c r="CW45" i="1"/>
  <c r="CW7" i="1" s="1"/>
  <c r="CZ69" i="1"/>
  <c r="CN69" i="1"/>
  <c r="CM69" i="1"/>
  <c r="CZ68" i="1"/>
  <c r="CN68" i="1"/>
  <c r="CM68" i="1"/>
  <c r="CZ67" i="1"/>
  <c r="CN67" i="1"/>
  <c r="CM67" i="1"/>
  <c r="CZ66" i="1"/>
  <c r="CN66" i="1"/>
  <c r="CZ65" i="1"/>
  <c r="CY65" i="1"/>
  <c r="CN65" i="1"/>
  <c r="DJ64" i="1"/>
  <c r="DH64" i="1"/>
  <c r="DG64" i="1"/>
  <c r="DF64" i="1"/>
  <c r="DE64" i="1"/>
  <c r="DD64" i="1"/>
  <c r="DC64" i="1"/>
  <c r="DB64" i="1"/>
  <c r="DA64" i="1"/>
  <c r="CX64" i="1"/>
  <c r="CV64" i="1"/>
  <c r="CU64" i="1"/>
  <c r="CT64" i="1"/>
  <c r="CS64" i="1"/>
  <c r="CR64" i="1"/>
  <c r="CQ64" i="1"/>
  <c r="CP64" i="1"/>
  <c r="CO64" i="1"/>
  <c r="CZ63" i="1"/>
  <c r="CY63" i="1"/>
  <c r="CY58" i="1" s="1"/>
  <c r="CN63" i="1"/>
  <c r="CM63" i="1"/>
  <c r="CN62" i="1"/>
  <c r="CM62" i="1"/>
  <c r="CZ59" i="1"/>
  <c r="CZ58" i="1" s="1"/>
  <c r="CN58" i="1"/>
  <c r="DJ58" i="1"/>
  <c r="DH58" i="1"/>
  <c r="DG58" i="1"/>
  <c r="DE58" i="1"/>
  <c r="DD58" i="1"/>
  <c r="DC58" i="1"/>
  <c r="DB58" i="1"/>
  <c r="DA58" i="1"/>
  <c r="CX58" i="1"/>
  <c r="CV58" i="1"/>
  <c r="CU58" i="1"/>
  <c r="CS58" i="1"/>
  <c r="CR58" i="1"/>
  <c r="CQ58" i="1"/>
  <c r="CP58" i="1"/>
  <c r="CO58" i="1"/>
  <c r="CM58" i="1"/>
  <c r="CN57" i="1"/>
  <c r="CN52" i="1" s="1"/>
  <c r="CM52" i="1"/>
  <c r="CY52" i="1"/>
  <c r="DJ52" i="1"/>
  <c r="DH52" i="1"/>
  <c r="DG52" i="1"/>
  <c r="DF52" i="1"/>
  <c r="DE52" i="1"/>
  <c r="DD52" i="1"/>
  <c r="DC52" i="1"/>
  <c r="DB52" i="1"/>
  <c r="DA52" i="1"/>
  <c r="CZ52" i="1"/>
  <c r="CX52" i="1"/>
  <c r="CV52" i="1"/>
  <c r="CU52" i="1"/>
  <c r="CS52" i="1"/>
  <c r="CR52" i="1"/>
  <c r="CQ52" i="1"/>
  <c r="CP52" i="1"/>
  <c r="CO52" i="1"/>
  <c r="CZ51" i="1"/>
  <c r="CY51" i="1"/>
  <c r="CN51" i="1"/>
  <c r="CM51" i="1"/>
  <c r="CZ50" i="1"/>
  <c r="CY50" i="1"/>
  <c r="CN50" i="1"/>
  <c r="CM50" i="1"/>
  <c r="CZ49" i="1"/>
  <c r="CY49" i="1"/>
  <c r="CN49" i="1"/>
  <c r="CM49" i="1"/>
  <c r="CZ48" i="1"/>
  <c r="CY48" i="1"/>
  <c r="CN48" i="1"/>
  <c r="CN46" i="1" s="1"/>
  <c r="CM48" i="1"/>
  <c r="DJ46" i="1"/>
  <c r="DH46" i="1"/>
  <c r="DG46" i="1"/>
  <c r="DE46" i="1"/>
  <c r="DD46" i="1"/>
  <c r="DC46" i="1"/>
  <c r="DB46" i="1"/>
  <c r="DA46" i="1"/>
  <c r="CZ46" i="1"/>
  <c r="CX46" i="1"/>
  <c r="CV46" i="1"/>
  <c r="CU46" i="1"/>
  <c r="CS46" i="1"/>
  <c r="CR46" i="1"/>
  <c r="CQ46" i="1"/>
  <c r="CP46" i="1"/>
  <c r="CO46" i="1"/>
  <c r="CM46" i="1"/>
  <c r="CZ44" i="1"/>
  <c r="CY44" i="1"/>
  <c r="CN44" i="1"/>
  <c r="CZ43" i="1"/>
  <c r="CY43" i="1"/>
  <c r="CN43" i="1"/>
  <c r="DJ42" i="1"/>
  <c r="DH42" i="1"/>
  <c r="DG42" i="1"/>
  <c r="DF42" i="1"/>
  <c r="DE42" i="1"/>
  <c r="DD42" i="1"/>
  <c r="DC42" i="1"/>
  <c r="DB42" i="1"/>
  <c r="DA42" i="1"/>
  <c r="CX42" i="1"/>
  <c r="CV42" i="1"/>
  <c r="CU42" i="1"/>
  <c r="CS42" i="1"/>
  <c r="CR42" i="1"/>
  <c r="CQ42" i="1"/>
  <c r="CP42" i="1"/>
  <c r="CO42" i="1"/>
  <c r="CM42" i="1"/>
  <c r="CZ41" i="1"/>
  <c r="CY41" i="1"/>
  <c r="CN41" i="1"/>
  <c r="CM41" i="1"/>
  <c r="CZ37" i="1"/>
  <c r="CY37" i="1"/>
  <c r="CN37" i="1"/>
  <c r="CM37" i="1"/>
  <c r="CN36" i="1"/>
  <c r="CM36" i="1"/>
  <c r="CZ35" i="1"/>
  <c r="CY35" i="1"/>
  <c r="CN35" i="1"/>
  <c r="CM35" i="1"/>
  <c r="CZ34" i="1"/>
  <c r="CY34" i="1"/>
  <c r="CN34" i="1"/>
  <c r="CM34" i="1"/>
  <c r="CZ32" i="1"/>
  <c r="CY32" i="1"/>
  <c r="CZ30" i="1"/>
  <c r="CN30" i="1"/>
  <c r="CZ29" i="1"/>
  <c r="CN29" i="1"/>
  <c r="CZ28" i="1"/>
  <c r="CN28" i="1"/>
  <c r="CZ27" i="1"/>
  <c r="CY27" i="1"/>
  <c r="CN27" i="1"/>
  <c r="CM27" i="1"/>
  <c r="CN22" i="1"/>
  <c r="CM22" i="1"/>
  <c r="CN21" i="1"/>
  <c r="CM21" i="1"/>
  <c r="CN20" i="1"/>
  <c r="CM20" i="1"/>
  <c r="BO20" i="1"/>
  <c r="BP20" i="1"/>
  <c r="BO21" i="1"/>
  <c r="BP21" i="1"/>
  <c r="BO22" i="1"/>
  <c r="BP22" i="1"/>
  <c r="BC28" i="1"/>
  <c r="CY46" i="1" l="1"/>
  <c r="BP19" i="1"/>
  <c r="BP8" i="1" s="1"/>
  <c r="CM19" i="1"/>
  <c r="CM8" i="1" s="1"/>
  <c r="BO19" i="1"/>
  <c r="BO8" i="1" s="1"/>
  <c r="CN19" i="1"/>
  <c r="CN8" i="1" s="1"/>
  <c r="AC19" i="1"/>
  <c r="AC8" i="1" s="1"/>
  <c r="AD19" i="1"/>
  <c r="AD8" i="1" s="1"/>
  <c r="CY42" i="1"/>
  <c r="DH45" i="1"/>
  <c r="DH24" i="1" s="1"/>
  <c r="CR45" i="1"/>
  <c r="CX45" i="1"/>
  <c r="CV45" i="1"/>
  <c r="CM64" i="1"/>
  <c r="CM45" i="1" s="1"/>
  <c r="CM24" i="1" s="1"/>
  <c r="CU45" i="1"/>
  <c r="CU7" i="1" s="1"/>
  <c r="DD45" i="1"/>
  <c r="DD24" i="1" s="1"/>
  <c r="CT45" i="1"/>
  <c r="CT7" i="1" s="1"/>
  <c r="DE45" i="1"/>
  <c r="DB45" i="1"/>
  <c r="DF45" i="1"/>
  <c r="DF7" i="1" s="1"/>
  <c r="CZ42" i="1"/>
  <c r="DA45" i="1"/>
  <c r="DJ45" i="1"/>
  <c r="DJ24" i="1" s="1"/>
  <c r="CQ45" i="1"/>
  <c r="DC45" i="1"/>
  <c r="CN64" i="1"/>
  <c r="CN45" i="1" s="1"/>
  <c r="CN24" i="1" s="1"/>
  <c r="DG45" i="1"/>
  <c r="DG24" i="1" s="1"/>
  <c r="CZ64" i="1"/>
  <c r="CZ45" i="1" s="1"/>
  <c r="CZ24" i="1" s="1"/>
  <c r="CP45" i="1"/>
  <c r="CS45" i="1"/>
  <c r="CO45" i="1"/>
  <c r="CY64" i="1"/>
  <c r="CY45" i="1" s="1"/>
  <c r="CY24" i="1" s="1"/>
  <c r="CN42" i="1"/>
  <c r="DE7" i="1" l="1"/>
  <c r="DE24" i="1"/>
  <c r="DC7" i="1"/>
  <c r="DC24" i="1"/>
  <c r="DB24" i="1"/>
  <c r="DB7" i="1" s="1"/>
  <c r="DA24" i="1"/>
  <c r="DA7" i="1" s="1"/>
  <c r="CX24" i="1"/>
  <c r="CX7" i="1" s="1"/>
  <c r="CV24" i="1"/>
  <c r="CV7" i="1" s="1"/>
  <c r="CS24" i="1"/>
  <c r="CS7" i="1" s="1"/>
  <c r="CR24" i="1"/>
  <c r="CR7" i="1" s="1"/>
  <c r="CQ24" i="1"/>
  <c r="CQ7" i="1" s="1"/>
  <c r="CP24" i="1"/>
  <c r="CP7" i="1" s="1"/>
  <c r="CO24" i="1"/>
  <c r="CO7" i="1" s="1"/>
  <c r="DG7" i="1"/>
  <c r="DJ7" i="1"/>
  <c r="CY7" i="1"/>
  <c r="DH7" i="1"/>
  <c r="CZ7" i="1"/>
  <c r="CN7" i="1"/>
  <c r="CM7" i="1"/>
  <c r="DD7" i="1"/>
  <c r="AQ27" i="1"/>
  <c r="AR28" i="1"/>
  <c r="AR29" i="1"/>
  <c r="AQ29" i="1" s="1"/>
  <c r="AQ28" i="1" l="1"/>
  <c r="BY45" i="1"/>
  <c r="BY7" i="1" s="1"/>
  <c r="D64" i="1" l="1"/>
  <c r="E64" i="1"/>
  <c r="F64" i="1"/>
  <c r="G64" i="1"/>
  <c r="H64" i="1"/>
  <c r="I64" i="1"/>
  <c r="J64" i="1"/>
  <c r="K64" i="1"/>
  <c r="L64" i="1"/>
  <c r="M64" i="1"/>
  <c r="O64" i="1"/>
  <c r="P64" i="1"/>
  <c r="D58" i="1"/>
  <c r="E58" i="1"/>
  <c r="F58" i="1"/>
  <c r="G58" i="1"/>
  <c r="H58" i="1"/>
  <c r="I58" i="1"/>
  <c r="J58" i="1"/>
  <c r="K58" i="1"/>
  <c r="L58" i="1"/>
  <c r="M58" i="1"/>
  <c r="O58" i="1"/>
  <c r="P58" i="1"/>
  <c r="O52" i="1" l="1"/>
  <c r="P52" i="1"/>
  <c r="Q75" i="1"/>
  <c r="Q46" i="1"/>
  <c r="R46" i="1"/>
  <c r="Q42" i="1"/>
  <c r="C75" i="1" l="1"/>
  <c r="D52" i="1" l="1"/>
  <c r="BZ75" i="1" l="1"/>
  <c r="CB77" i="1"/>
  <c r="CB78" i="1"/>
  <c r="CB79" i="1"/>
  <c r="CB80" i="1"/>
  <c r="CB81" i="1"/>
  <c r="CB76" i="1"/>
  <c r="CA77" i="1"/>
  <c r="CA78" i="1"/>
  <c r="CA79" i="1"/>
  <c r="CA76" i="1"/>
  <c r="CH64" i="1"/>
  <c r="CB62" i="1"/>
  <c r="CB63" i="1"/>
  <c r="CB59" i="1"/>
  <c r="CA59" i="1"/>
  <c r="CH52" i="1"/>
  <c r="CB56" i="1"/>
  <c r="CB57" i="1"/>
  <c r="CA57" i="1"/>
  <c r="CB49" i="1"/>
  <c r="CB50" i="1"/>
  <c r="CB51" i="1"/>
  <c r="CB48" i="1"/>
  <c r="CA49" i="1"/>
  <c r="CA50" i="1"/>
  <c r="CA51" i="1"/>
  <c r="CA48" i="1"/>
  <c r="CB44" i="1"/>
  <c r="CB43" i="1"/>
  <c r="CA44" i="1"/>
  <c r="CA43" i="1"/>
  <c r="CH42" i="1"/>
  <c r="CB36" i="1"/>
  <c r="CB37" i="1"/>
  <c r="CA36" i="1"/>
  <c r="CA37" i="1"/>
  <c r="CB32" i="1"/>
  <c r="CA32" i="1"/>
  <c r="CB27" i="1"/>
  <c r="CB28" i="1"/>
  <c r="CB29" i="1"/>
  <c r="CB30" i="1"/>
  <c r="CA27" i="1"/>
  <c r="CA30" i="1"/>
  <c r="BP77" i="1"/>
  <c r="BP78" i="1"/>
  <c r="BP79" i="1"/>
  <c r="BP80" i="1"/>
  <c r="BP81" i="1"/>
  <c r="BP76" i="1"/>
  <c r="BO80" i="1"/>
  <c r="BO81" i="1"/>
  <c r="BO76" i="1"/>
  <c r="BP68" i="1"/>
  <c r="BP69" i="1"/>
  <c r="BO68" i="1"/>
  <c r="BO69" i="1"/>
  <c r="BP54" i="1"/>
  <c r="BP55" i="1"/>
  <c r="BP56" i="1"/>
  <c r="BP57" i="1"/>
  <c r="BP53" i="1"/>
  <c r="BO54" i="1"/>
  <c r="BO55" i="1"/>
  <c r="BO56" i="1"/>
  <c r="BO57" i="1"/>
  <c r="BP51" i="1"/>
  <c r="BP44" i="1"/>
  <c r="BP43" i="1"/>
  <c r="BO44" i="1"/>
  <c r="BO43" i="1"/>
  <c r="BP36" i="1"/>
  <c r="BP37" i="1"/>
  <c r="BP38" i="1"/>
  <c r="BP39" i="1"/>
  <c r="BP41" i="1"/>
  <c r="BO36" i="1"/>
  <c r="BO37" i="1"/>
  <c r="BO38" i="1"/>
  <c r="BO39" i="1"/>
  <c r="BO41" i="1"/>
  <c r="BP32" i="1"/>
  <c r="BO32" i="1"/>
  <c r="BP27" i="1"/>
  <c r="BO27" i="1"/>
  <c r="BO30" i="1"/>
  <c r="BD80" i="1"/>
  <c r="BD81" i="1"/>
  <c r="BC80" i="1"/>
  <c r="BC81" i="1"/>
  <c r="BD66" i="1"/>
  <c r="BD67" i="1"/>
  <c r="BD68" i="1"/>
  <c r="BD69" i="1"/>
  <c r="BD65" i="1"/>
  <c r="BC66" i="1"/>
  <c r="BC67" i="1"/>
  <c r="BC68" i="1"/>
  <c r="BC69" i="1"/>
  <c r="BC65" i="1"/>
  <c r="BD63" i="1"/>
  <c r="BC62" i="1"/>
  <c r="BC63" i="1"/>
  <c r="BD54" i="1"/>
  <c r="BD55" i="1"/>
  <c r="BD56" i="1"/>
  <c r="BD57" i="1"/>
  <c r="BC54" i="1"/>
  <c r="BC55" i="1"/>
  <c r="BC56" i="1"/>
  <c r="BC57" i="1"/>
  <c r="BC51" i="1"/>
  <c r="BB46" i="1"/>
  <c r="BD32" i="1"/>
  <c r="BC32" i="1"/>
  <c r="BD27" i="1"/>
  <c r="BD28" i="1"/>
  <c r="BD29" i="1"/>
  <c r="BC27" i="1"/>
  <c r="BC29" i="1"/>
  <c r="BJ75" i="1"/>
  <c r="BJ64" i="1"/>
  <c r="BJ58" i="1"/>
  <c r="BJ52" i="1"/>
  <c r="BJ46" i="1"/>
  <c r="BJ42" i="1"/>
  <c r="AX75" i="1"/>
  <c r="AD27" i="1"/>
  <c r="AD28" i="1"/>
  <c r="AD29" i="1"/>
  <c r="AD30" i="1"/>
  <c r="AD26" i="1"/>
  <c r="AC27" i="1"/>
  <c r="AC28" i="1"/>
  <c r="AC29" i="1"/>
  <c r="AC30" i="1"/>
  <c r="AC26" i="1"/>
  <c r="P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66" i="1"/>
  <c r="AR67" i="1"/>
  <c r="AR68" i="1"/>
  <c r="AR69" i="1"/>
  <c r="AR65" i="1"/>
  <c r="AQ66" i="1"/>
  <c r="AQ67" i="1"/>
  <c r="AQ68" i="1"/>
  <c r="AQ69" i="1"/>
  <c r="AQ65" i="1"/>
  <c r="AR61" i="1"/>
  <c r="AR62" i="1"/>
  <c r="AR63" i="1"/>
  <c r="AR59" i="1"/>
  <c r="AQ61" i="1"/>
  <c r="AQ62" i="1"/>
  <c r="AQ63" i="1"/>
  <c r="AQ59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R54" i="1"/>
  <c r="AR55" i="1"/>
  <c r="AR56" i="1"/>
  <c r="AR57" i="1"/>
  <c r="AR53" i="1"/>
  <c r="AQ54" i="1"/>
  <c r="AQ55" i="1"/>
  <c r="AQ56" i="1"/>
  <c r="AQ57" i="1"/>
  <c r="AQ53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R50" i="1"/>
  <c r="AR51" i="1"/>
  <c r="AQ50" i="1"/>
  <c r="AQ51" i="1"/>
  <c r="P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R36" i="1"/>
  <c r="AR43" i="1"/>
  <c r="AR44" i="1"/>
  <c r="AQ36" i="1"/>
  <c r="AQ38" i="1"/>
  <c r="AQ39" i="1"/>
  <c r="AQ41" i="1"/>
  <c r="AQ32" i="1"/>
  <c r="AM42" i="1"/>
  <c r="AN42" i="1"/>
  <c r="AP42" i="1"/>
  <c r="CH45" i="1" l="1"/>
  <c r="CH7" i="1" s="1"/>
  <c r="AP45" i="1"/>
  <c r="AP7" i="1" s="1"/>
  <c r="AL45" i="1"/>
  <c r="AH45" i="1"/>
  <c r="AD45" i="1"/>
  <c r="Z45" i="1"/>
  <c r="V45" i="1"/>
  <c r="P45" i="1"/>
  <c r="Q45" i="1"/>
  <c r="Q7" i="1" s="1"/>
  <c r="AO45" i="1"/>
  <c r="AO7" i="1" s="1"/>
  <c r="AG45" i="1"/>
  <c r="Y45" i="1"/>
  <c r="AN45" i="1"/>
  <c r="AN7" i="1" s="1"/>
  <c r="AJ45" i="1"/>
  <c r="AJ7" i="1" s="1"/>
  <c r="AF45" i="1"/>
  <c r="AB45" i="1"/>
  <c r="X45" i="1"/>
  <c r="X7" i="1" s="1"/>
  <c r="T45" i="1"/>
  <c r="BJ45" i="1"/>
  <c r="AK45" i="1"/>
  <c r="AC45" i="1"/>
  <c r="U45" i="1"/>
  <c r="AM45" i="1"/>
  <c r="AM7" i="1" s="1"/>
  <c r="AI45" i="1"/>
  <c r="AE45" i="1"/>
  <c r="AA45" i="1"/>
  <c r="W45" i="1"/>
  <c r="S45" i="1"/>
  <c r="R45" i="1"/>
  <c r="CA42" i="1"/>
  <c r="CA64" i="1"/>
  <c r="BO42" i="1"/>
  <c r="BC42" i="1"/>
  <c r="CA52" i="1"/>
  <c r="CA75" i="1"/>
  <c r="CA58" i="1"/>
  <c r="CA46" i="1"/>
  <c r="BO52" i="1"/>
  <c r="BO64" i="1"/>
  <c r="BO75" i="1"/>
  <c r="BO58" i="1"/>
  <c r="BO46" i="1"/>
  <c r="BC52" i="1"/>
  <c r="BC64" i="1"/>
  <c r="BC75" i="1"/>
  <c r="BC58" i="1"/>
  <c r="BC46" i="1"/>
  <c r="AQ46" i="1"/>
  <c r="AQ64" i="1"/>
  <c r="AQ58" i="1"/>
  <c r="AQ52" i="1"/>
  <c r="AR64" i="1"/>
  <c r="AS64" i="1"/>
  <c r="AT64" i="1"/>
  <c r="AU64" i="1"/>
  <c r="AV64" i="1"/>
  <c r="AW64" i="1"/>
  <c r="AX64" i="1"/>
  <c r="AX45" i="1" s="1"/>
  <c r="AX7" i="1" s="1"/>
  <c r="AY64" i="1"/>
  <c r="AZ64" i="1"/>
  <c r="BA64" i="1"/>
  <c r="BA45" i="1" s="1"/>
  <c r="BB64" i="1"/>
  <c r="BD64" i="1"/>
  <c r="BE64" i="1"/>
  <c r="BF64" i="1"/>
  <c r="BG64" i="1"/>
  <c r="BH64" i="1"/>
  <c r="BI64" i="1"/>
  <c r="BK64" i="1"/>
  <c r="BL64" i="1"/>
  <c r="BM64" i="1"/>
  <c r="BM45" i="1" s="1"/>
  <c r="BN64" i="1"/>
  <c r="BP64" i="1"/>
  <c r="BQ64" i="1"/>
  <c r="BR64" i="1"/>
  <c r="BS64" i="1"/>
  <c r="BT64" i="1"/>
  <c r="BU64" i="1"/>
  <c r="BV64" i="1"/>
  <c r="BV45" i="1" s="1"/>
  <c r="BV7" i="1" s="1"/>
  <c r="BW64" i="1"/>
  <c r="BX64" i="1"/>
  <c r="BZ64" i="1"/>
  <c r="CB64" i="1"/>
  <c r="CC64" i="1"/>
  <c r="CD64" i="1"/>
  <c r="CE64" i="1"/>
  <c r="CF64" i="1"/>
  <c r="CG64" i="1"/>
  <c r="CI64" i="1"/>
  <c r="CJ64" i="1"/>
  <c r="CL64" i="1"/>
  <c r="BA24" i="1" l="1"/>
  <c r="BA7" i="1" s="1"/>
  <c r="BJ24" i="1"/>
  <c r="BJ7" i="1" s="1"/>
  <c r="AC7" i="1"/>
  <c r="BO45" i="1"/>
  <c r="AQ45" i="1"/>
  <c r="BC45" i="1"/>
  <c r="CA45" i="1"/>
  <c r="O75" i="1"/>
  <c r="O45" i="1" s="1"/>
  <c r="O24" i="1" s="1"/>
  <c r="AR75" i="1"/>
  <c r="AS75" i="1"/>
  <c r="AT75" i="1"/>
  <c r="AU75" i="1"/>
  <c r="AV75" i="1"/>
  <c r="AW75" i="1"/>
  <c r="AY75" i="1"/>
  <c r="AZ75" i="1"/>
  <c r="BB75" i="1"/>
  <c r="BD75" i="1"/>
  <c r="BE75" i="1"/>
  <c r="BF75" i="1"/>
  <c r="BG75" i="1"/>
  <c r="BH75" i="1"/>
  <c r="BI75" i="1"/>
  <c r="BK75" i="1"/>
  <c r="BL75" i="1"/>
  <c r="BP75" i="1"/>
  <c r="BQ75" i="1"/>
  <c r="BR75" i="1"/>
  <c r="BS75" i="1"/>
  <c r="BT75" i="1"/>
  <c r="BU75" i="1"/>
  <c r="BW75" i="1"/>
  <c r="CB75" i="1"/>
  <c r="CC75" i="1"/>
  <c r="CD75" i="1"/>
  <c r="CE75" i="1"/>
  <c r="CF75" i="1"/>
  <c r="CG75" i="1"/>
  <c r="CI75" i="1"/>
  <c r="CJ75" i="1"/>
  <c r="CL75" i="1"/>
  <c r="AR58" i="1"/>
  <c r="AS58" i="1"/>
  <c r="AT58" i="1"/>
  <c r="AU58" i="1"/>
  <c r="AV58" i="1"/>
  <c r="AW58" i="1"/>
  <c r="AY58" i="1"/>
  <c r="AZ58" i="1"/>
  <c r="BB58" i="1"/>
  <c r="BD58" i="1"/>
  <c r="BE58" i="1"/>
  <c r="BF58" i="1"/>
  <c r="BG58" i="1"/>
  <c r="BH58" i="1"/>
  <c r="BI58" i="1"/>
  <c r="BK58" i="1"/>
  <c r="BL58" i="1"/>
  <c r="BN58" i="1"/>
  <c r="BP58" i="1"/>
  <c r="BQ58" i="1"/>
  <c r="BR58" i="1"/>
  <c r="BS58" i="1"/>
  <c r="BT58" i="1"/>
  <c r="BU58" i="1"/>
  <c r="BW58" i="1"/>
  <c r="BX58" i="1"/>
  <c r="BZ58" i="1"/>
  <c r="CB58" i="1"/>
  <c r="CC58" i="1"/>
  <c r="CD58" i="1"/>
  <c r="CE58" i="1"/>
  <c r="CF58" i="1"/>
  <c r="CG58" i="1"/>
  <c r="CI58" i="1"/>
  <c r="CJ58" i="1"/>
  <c r="CL58" i="1"/>
  <c r="E52" i="1"/>
  <c r="F52" i="1"/>
  <c r="G52" i="1"/>
  <c r="H52" i="1"/>
  <c r="I52" i="1"/>
  <c r="J52" i="1"/>
  <c r="K52" i="1"/>
  <c r="L52" i="1"/>
  <c r="M52" i="1"/>
  <c r="AR52" i="1"/>
  <c r="AS52" i="1"/>
  <c r="AT52" i="1"/>
  <c r="AU52" i="1"/>
  <c r="AV52" i="1"/>
  <c r="AW52" i="1"/>
  <c r="AY52" i="1"/>
  <c r="AZ52" i="1"/>
  <c r="BB52" i="1"/>
  <c r="BD52" i="1"/>
  <c r="BE52" i="1"/>
  <c r="BF52" i="1"/>
  <c r="BG52" i="1"/>
  <c r="BH52" i="1"/>
  <c r="BI52" i="1"/>
  <c r="BK52" i="1"/>
  <c r="BL52" i="1"/>
  <c r="BN52" i="1"/>
  <c r="BP52" i="1"/>
  <c r="BQ52" i="1"/>
  <c r="BR52" i="1"/>
  <c r="BS52" i="1"/>
  <c r="BT52" i="1"/>
  <c r="BU52" i="1"/>
  <c r="BW52" i="1"/>
  <c r="BX52" i="1"/>
  <c r="BZ52" i="1"/>
  <c r="CB52" i="1"/>
  <c r="CC52" i="1"/>
  <c r="CD52" i="1"/>
  <c r="CE52" i="1"/>
  <c r="CF52" i="1"/>
  <c r="CG52" i="1"/>
  <c r="CI52" i="1"/>
  <c r="CJ52" i="1"/>
  <c r="CL52" i="1"/>
  <c r="D46" i="1"/>
  <c r="D45" i="1" s="1"/>
  <c r="E46" i="1"/>
  <c r="F46" i="1"/>
  <c r="G46" i="1"/>
  <c r="H46" i="1"/>
  <c r="I46" i="1"/>
  <c r="J46" i="1"/>
  <c r="K46" i="1"/>
  <c r="L46" i="1"/>
  <c r="M46" i="1"/>
  <c r="AR46" i="1"/>
  <c r="AS46" i="1"/>
  <c r="AT46" i="1"/>
  <c r="AU46" i="1"/>
  <c r="AV46" i="1"/>
  <c r="AW46" i="1"/>
  <c r="AY46" i="1"/>
  <c r="AZ46" i="1"/>
  <c r="BD46" i="1"/>
  <c r="BE46" i="1"/>
  <c r="BF46" i="1"/>
  <c r="BG46" i="1"/>
  <c r="BH46" i="1"/>
  <c r="BI46" i="1"/>
  <c r="BK46" i="1"/>
  <c r="BL46" i="1"/>
  <c r="BN46" i="1"/>
  <c r="BP46" i="1"/>
  <c r="BQ46" i="1"/>
  <c r="BR46" i="1"/>
  <c r="BS46" i="1"/>
  <c r="BT46" i="1"/>
  <c r="BU46" i="1"/>
  <c r="BW46" i="1"/>
  <c r="BX46" i="1"/>
  <c r="BZ46" i="1"/>
  <c r="CB46" i="1"/>
  <c r="CC46" i="1"/>
  <c r="CD46" i="1"/>
  <c r="CE46" i="1"/>
  <c r="CF46" i="1"/>
  <c r="CG46" i="1"/>
  <c r="CI46" i="1"/>
  <c r="CJ46" i="1"/>
  <c r="CL46" i="1"/>
  <c r="O42" i="1"/>
  <c r="P42" i="1"/>
  <c r="P7" i="1" s="1"/>
  <c r="R42" i="1"/>
  <c r="R7" i="1" s="1"/>
  <c r="S42" i="1"/>
  <c r="S7" i="1" s="1"/>
  <c r="T42" i="1"/>
  <c r="T7" i="1" s="1"/>
  <c r="U42" i="1"/>
  <c r="U7" i="1" s="1"/>
  <c r="V42" i="1"/>
  <c r="V7" i="1" s="1"/>
  <c r="W42" i="1"/>
  <c r="W7" i="1" s="1"/>
  <c r="Y42" i="1"/>
  <c r="Y7" i="1" s="1"/>
  <c r="Z42" i="1"/>
  <c r="Z7" i="1" s="1"/>
  <c r="AA42" i="1"/>
  <c r="AA7" i="1" s="1"/>
  <c r="AB42" i="1"/>
  <c r="AB7" i="1" s="1"/>
  <c r="AD42" i="1"/>
  <c r="AD7" i="1" s="1"/>
  <c r="AE42" i="1"/>
  <c r="AE7" i="1" s="1"/>
  <c r="AF42" i="1"/>
  <c r="AF7" i="1" s="1"/>
  <c r="AG42" i="1"/>
  <c r="AG7" i="1" s="1"/>
  <c r="AH42" i="1"/>
  <c r="AH7" i="1" s="1"/>
  <c r="AI42" i="1"/>
  <c r="AI7" i="1" s="1"/>
  <c r="AK42" i="1"/>
  <c r="AK7" i="1" s="1"/>
  <c r="AL42" i="1"/>
  <c r="AL7" i="1" s="1"/>
  <c r="AS42" i="1"/>
  <c r="AT42" i="1"/>
  <c r="AU42" i="1"/>
  <c r="AV42" i="1"/>
  <c r="AW42" i="1"/>
  <c r="AY42" i="1"/>
  <c r="AZ42" i="1"/>
  <c r="BB42" i="1"/>
  <c r="BD42" i="1"/>
  <c r="BE42" i="1"/>
  <c r="BF42" i="1"/>
  <c r="BG42" i="1"/>
  <c r="BH42" i="1"/>
  <c r="BI42" i="1"/>
  <c r="BK42" i="1"/>
  <c r="BL42" i="1"/>
  <c r="BN42" i="1"/>
  <c r="BP42" i="1"/>
  <c r="BQ42" i="1"/>
  <c r="BR42" i="1"/>
  <c r="BS42" i="1"/>
  <c r="BT42" i="1"/>
  <c r="BU42" i="1"/>
  <c r="BW42" i="1"/>
  <c r="BX42" i="1"/>
  <c r="BZ42" i="1"/>
  <c r="CB42" i="1"/>
  <c r="CC42" i="1"/>
  <c r="CD42" i="1"/>
  <c r="CE42" i="1"/>
  <c r="CF42" i="1"/>
  <c r="CG42" i="1"/>
  <c r="CI42" i="1"/>
  <c r="CJ42" i="1"/>
  <c r="CL42" i="1"/>
  <c r="C42" i="1"/>
  <c r="CA24" i="1" l="1"/>
  <c r="CA7" i="1" s="1"/>
  <c r="BO24" i="1"/>
  <c r="BO7" i="1" s="1"/>
  <c r="BC24" i="1"/>
  <c r="BC7" i="1" s="1"/>
  <c r="AQ24" i="1"/>
  <c r="AQ7" i="1" s="1"/>
  <c r="O7" i="1"/>
  <c r="J45" i="1"/>
  <c r="J24" i="1" s="1"/>
  <c r="F45" i="1"/>
  <c r="F24" i="1" s="1"/>
  <c r="BW45" i="1"/>
  <c r="AZ45" i="1"/>
  <c r="AU45" i="1"/>
  <c r="M45" i="1"/>
  <c r="M24" i="1" s="1"/>
  <c r="I45" i="1"/>
  <c r="I24" i="1" s="1"/>
  <c r="E45" i="1"/>
  <c r="CF45" i="1"/>
  <c r="BN45" i="1"/>
  <c r="BK45" i="1"/>
  <c r="BK7" i="1" s="1"/>
  <c r="AY45" i="1"/>
  <c r="AY7" i="1" s="1"/>
  <c r="CJ45" i="1"/>
  <c r="CE45" i="1"/>
  <c r="BT45" i="1"/>
  <c r="AW45" i="1"/>
  <c r="AS45" i="1"/>
  <c r="G45" i="1"/>
  <c r="CG45" i="1"/>
  <c r="CC45" i="1"/>
  <c r="BB45" i="1"/>
  <c r="BG45" i="1"/>
  <c r="AT45" i="1"/>
  <c r="L45" i="1"/>
  <c r="H45" i="1"/>
  <c r="H24" i="1" s="1"/>
  <c r="CD45" i="1"/>
  <c r="BS45" i="1"/>
  <c r="BD45" i="1"/>
  <c r="BD24" i="1" s="1"/>
  <c r="AV45" i="1"/>
  <c r="AR45" i="1"/>
  <c r="AR24" i="1" s="1"/>
  <c r="CL45" i="1"/>
  <c r="CB45" i="1"/>
  <c r="BH45" i="1"/>
  <c r="CI45" i="1"/>
  <c r="BU45" i="1"/>
  <c r="BX45" i="1"/>
  <c r="BX7" i="1" s="1"/>
  <c r="BP45" i="1"/>
  <c r="BQ45" i="1"/>
  <c r="BR45" i="1"/>
  <c r="BZ45" i="1"/>
  <c r="BL45" i="1"/>
  <c r="BE45" i="1"/>
  <c r="BF45" i="1"/>
  <c r="BI45" i="1"/>
  <c r="K45" i="1"/>
  <c r="AR42" i="1"/>
  <c r="BW24" i="1" l="1"/>
  <c r="BW7" i="1" s="1"/>
  <c r="BH24" i="1"/>
  <c r="BH7" i="1" s="1"/>
  <c r="BG24" i="1"/>
  <c r="BG7" i="1" s="1"/>
  <c r="BB24" i="1"/>
  <c r="BB7" i="1" s="1"/>
  <c r="AV24" i="1"/>
  <c r="AV7" i="1" s="1"/>
  <c r="AU24" i="1"/>
  <c r="AU7" i="1" s="1"/>
  <c r="CJ24" i="1"/>
  <c r="CJ7" i="1" s="1"/>
  <c r="BT24" i="1"/>
  <c r="BT7" i="1" s="1"/>
  <c r="BS24" i="1"/>
  <c r="BS7" i="1" s="1"/>
  <c r="BQ24" i="1"/>
  <c r="BQ7" i="1" s="1"/>
  <c r="CL24" i="1"/>
  <c r="CL7" i="1" s="1"/>
  <c r="CI24" i="1"/>
  <c r="CI7" i="1" s="1"/>
  <c r="CG24" i="1"/>
  <c r="CG7" i="1" s="1"/>
  <c r="CF24" i="1"/>
  <c r="CF7" i="1" s="1"/>
  <c r="CE24" i="1"/>
  <c r="CE7" i="1" s="1"/>
  <c r="CD24" i="1"/>
  <c r="CD7" i="1" s="1"/>
  <c r="CC24" i="1"/>
  <c r="CC7" i="1" s="1"/>
  <c r="CB24" i="1"/>
  <c r="CB7" i="1" s="1"/>
  <c r="BZ24" i="1"/>
  <c r="BZ7" i="1" s="1"/>
  <c r="BU24" i="1"/>
  <c r="BU7" i="1" s="1"/>
  <c r="BR24" i="1"/>
  <c r="BR7" i="1" s="1"/>
  <c r="BP24" i="1"/>
  <c r="BP7" i="1" s="1"/>
  <c r="BN24" i="1"/>
  <c r="BN7" i="1" s="1"/>
  <c r="BL24" i="1"/>
  <c r="BL7" i="1" s="1"/>
  <c r="BI24" i="1"/>
  <c r="BI7" i="1" s="1"/>
  <c r="BF24" i="1"/>
  <c r="BF7" i="1" s="1"/>
  <c r="BE24" i="1"/>
  <c r="BE7" i="1" s="1"/>
  <c r="BD7" i="1"/>
  <c r="AZ24" i="1"/>
  <c r="AZ7" i="1" s="1"/>
  <c r="AW24" i="1"/>
  <c r="AW7" i="1" s="1"/>
  <c r="AT24" i="1"/>
  <c r="AT7" i="1" s="1"/>
  <c r="AS24" i="1"/>
  <c r="AS7" i="1" s="1"/>
  <c r="AR7" i="1"/>
  <c r="D42" i="1"/>
  <c r="E42" i="1"/>
  <c r="F42" i="1"/>
  <c r="F7" i="1" s="1"/>
  <c r="G42" i="1"/>
  <c r="H42" i="1"/>
  <c r="H7" i="1" s="1"/>
  <c r="I42" i="1"/>
  <c r="I7" i="1" s="1"/>
  <c r="J42" i="1"/>
  <c r="J7" i="1" s="1"/>
  <c r="K42" i="1"/>
  <c r="K7" i="1" s="1"/>
  <c r="L42" i="1"/>
  <c r="M42" i="1"/>
  <c r="M7" i="1" s="1"/>
  <c r="L24" i="1" l="1"/>
  <c r="G24" i="1"/>
  <c r="G7" i="1" s="1"/>
  <c r="E24" i="1"/>
  <c r="E7" i="1" s="1"/>
  <c r="D24" i="1"/>
  <c r="D7" i="1" s="1"/>
</calcChain>
</file>

<file path=xl/sharedStrings.xml><?xml version="1.0" encoding="utf-8"?>
<sst xmlns="http://schemas.openxmlformats.org/spreadsheetml/2006/main" count="401" uniqueCount="179">
  <si>
    <t>Индекс</t>
  </si>
  <si>
    <t xml:space="preserve">Наименование учебных циклов, дисциплин, профессиональных модулей, МДК, практик                                                              </t>
  </si>
  <si>
    <t>Объем образовательной программы в часах,  в т.ч.</t>
  </si>
  <si>
    <t>Всего</t>
  </si>
  <si>
    <t>Работа обучающихся во взаимодействии с преподавателем</t>
  </si>
  <si>
    <t>Самостоятельная работа</t>
  </si>
  <si>
    <t>ГИА</t>
  </si>
  <si>
    <t>Обучение по дисциплинам и МДК, час.</t>
  </si>
  <si>
    <t>в т.ч.</t>
  </si>
  <si>
    <t>Объем образовательной программы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</si>
  <si>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</si>
  <si>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</si>
  <si>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</si>
  <si>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</si>
  <si>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</si>
  <si>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</si>
  <si>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</si>
  <si>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</si>
  <si>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</si>
  <si>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</si>
  <si>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</si>
  <si>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</si>
  <si>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</si>
  <si>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</si>
  <si>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ОП.08</t>
  </si>
  <si>
    <t>П.00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</si>
  <si>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</si>
  <si>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</si>
  <si>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</si>
  <si>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</si>
  <si>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</si>
  <si>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</si>
  <si>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</si>
  <si>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</si>
  <si>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</si>
  <si>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</si>
  <si>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</si>
  <si>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</si>
  <si>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</si>
  <si>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</si>
  <si>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</si>
  <si>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ГИА.00</t>
  </si>
  <si>
    <t>консультации</t>
  </si>
  <si>
    <t xml:space="preserve">консультации </t>
  </si>
  <si>
    <t>Экзамен квалификационный по ПМ.01</t>
  </si>
  <si>
    <t>Экзамен квалификационный по ПМ.02</t>
  </si>
  <si>
    <t>Экзамен квалификационный по ПМ.03</t>
  </si>
  <si>
    <t>форма ПА</t>
  </si>
  <si>
    <t>УП, ПП</t>
  </si>
  <si>
    <t>Промежуточная аттестация (ПА)</t>
  </si>
  <si>
    <t xml:space="preserve">Распределение объема образовательной программы по курсам и семестрам </t>
  </si>
  <si>
    <t>Вариативная часть</t>
  </si>
  <si>
    <t>дз</t>
  </si>
  <si>
    <t>Уроки</t>
  </si>
  <si>
    <t>лекции</t>
  </si>
  <si>
    <t>семинары</t>
  </si>
  <si>
    <t>Обществознание</t>
  </si>
  <si>
    <t>Астрономия</t>
  </si>
  <si>
    <t>1 курс -</t>
  </si>
  <si>
    <t>экз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</si>
  <si>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</si>
  <si>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</si>
  <si>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</si>
  <si>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</si>
  <si>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</si>
  <si>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</si>
  <si>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</si>
  <si>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</si>
  <si>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</si>
  <si>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</si>
  <si>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</si>
  <si>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 xml:space="preserve">ОП.00 </t>
  </si>
  <si>
    <t>Общепрофессиональный цикл</t>
  </si>
  <si>
    <t>Профессиональный  цикл</t>
  </si>
  <si>
    <t>ПМ.04</t>
  </si>
  <si>
    <t>МДК 04.01</t>
  </si>
  <si>
    <t>МДК 04.02</t>
  </si>
  <si>
    <t>Экзамен квалификационный по ПМ.04</t>
  </si>
  <si>
    <t>УП 04</t>
  </si>
  <si>
    <t>ПП 04</t>
  </si>
  <si>
    <t>ПМ 05</t>
  </si>
  <si>
    <t>МДК05.01</t>
  </si>
  <si>
    <t>УП 05</t>
  </si>
  <si>
    <t>ПП 05</t>
  </si>
  <si>
    <t>АЦ.00</t>
  </si>
  <si>
    <t>АД. 01</t>
  </si>
  <si>
    <t>АД.02</t>
  </si>
  <si>
    <t>ПДП.00</t>
  </si>
  <si>
    <t>Преддипломная практика</t>
  </si>
  <si>
    <t>Профессиональная подготовка</t>
  </si>
  <si>
    <t>форма аттестации</t>
  </si>
  <si>
    <t>кол-во часов</t>
  </si>
  <si>
    <t>зкз</t>
  </si>
  <si>
    <t>уроки</t>
  </si>
  <si>
    <t>ОГСЭ. 03</t>
  </si>
  <si>
    <t>Иностранный язык в профессиональной деятельности</t>
  </si>
  <si>
    <t>з</t>
  </si>
  <si>
    <t>Психология личности и профессиональное самоопределение</t>
  </si>
  <si>
    <t>Социальная адаптация и основы социально-правовых знаний</t>
  </si>
  <si>
    <t>Лабораторные и практические занятия</t>
  </si>
  <si>
    <t>лабораторные и практические занятия</t>
  </si>
  <si>
    <t>з,дз</t>
  </si>
  <si>
    <t>курсовая работа</t>
  </si>
  <si>
    <t>Итого</t>
  </si>
  <si>
    <t xml:space="preserve">2  семестр </t>
  </si>
  <si>
    <t>Лабораторные и практические работы</t>
  </si>
  <si>
    <t>самостоятельная работа</t>
  </si>
  <si>
    <t xml:space="preserve">3    семестр              </t>
  </si>
  <si>
    <t>4     семестр</t>
  </si>
  <si>
    <t xml:space="preserve">2 курс </t>
  </si>
  <si>
    <t>3 курс</t>
  </si>
  <si>
    <t xml:space="preserve"> 5 семестр            </t>
  </si>
  <si>
    <t xml:space="preserve">6  семестр                        </t>
  </si>
  <si>
    <t>Государственная итоговая аттестация в форме защиты ВКР  вввиде дипломной работы  и демонстрационного экзамена</t>
  </si>
  <si>
    <t>ПМ 06</t>
  </si>
  <si>
    <t>МДК06.01</t>
  </si>
  <si>
    <t>УП 06</t>
  </si>
  <si>
    <t>ПП 06</t>
  </si>
  <si>
    <t>Экзамен квалификационный по ПМ.05</t>
  </si>
  <si>
    <t>Экзамен квалификационный по ПМ.06</t>
  </si>
  <si>
    <t xml:space="preserve">Адаптационный цикл </t>
  </si>
  <si>
    <t>Экв</t>
  </si>
  <si>
    <t>4курс</t>
  </si>
  <si>
    <t>7 семестр</t>
  </si>
  <si>
    <t xml:space="preserve">8  семестр                        </t>
  </si>
  <si>
    <t>экв</t>
  </si>
  <si>
    <t>1 семестр</t>
  </si>
  <si>
    <t>Родной  язык</t>
  </si>
  <si>
    <t xml:space="preserve">Информатика </t>
  </si>
  <si>
    <t>ЭК. 01</t>
  </si>
  <si>
    <t>Проектная деятельность</t>
  </si>
  <si>
    <t>дз, экз</t>
  </si>
  <si>
    <t>,дз</t>
  </si>
  <si>
    <t>Математика (включая алгебру и  и начало математического анализа, геометрию)</t>
  </si>
  <si>
    <t>ОП. 00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</si>
  <si>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</si>
  <si>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</si>
  <si>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</si>
  <si>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</si>
  <si>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</si>
  <si>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</si>
  <si>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</si>
  <si>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</si>
  <si>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</si>
  <si>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УУП.01</t>
  </si>
  <si>
    <t>УУП.02</t>
  </si>
  <si>
    <t>УУП.03</t>
  </si>
  <si>
    <t>П.П.</t>
  </si>
  <si>
    <t>Экономика</t>
  </si>
  <si>
    <t>Общеобразовательная подготовка</t>
  </si>
  <si>
    <t>курсовая работа, индив . проект</t>
  </si>
  <si>
    <t>з,дз,з,дз, з,дз</t>
  </si>
  <si>
    <t>Информатика и информационные технологии в профессиональной деятельности</t>
  </si>
  <si>
    <t>Менеджмент и управление персоналом в гостиничном сервисе</t>
  </si>
  <si>
    <t>Основы маркетинга гостиничных услуг</t>
  </si>
  <si>
    <t>Правовое и документационное обеспечение профессиональной деятельности</t>
  </si>
  <si>
    <t>Экономика и бухгалтерский учет гостиничного предприятия</t>
  </si>
  <si>
    <t>Требования к зданиям и инженерным системам гостиничного предприятия</t>
  </si>
  <si>
    <t>Иностранный язык (второй)</t>
  </si>
  <si>
    <t>Предпринимательская деятельность в сфере гостиничного бизнеса</t>
  </si>
  <si>
    <t>Организация и контроль текущей деятельности сотрудников службы приема и размещения</t>
  </si>
  <si>
    <t>МДК.01.02</t>
  </si>
  <si>
    <t>Иностранный язык в сфере профессиональной коммуникации для службы приема и размещения</t>
  </si>
  <si>
    <t xml:space="preserve">Организация и контроль текущей деятельности сотрудников службы питания </t>
  </si>
  <si>
    <t xml:space="preserve">Иностранный язык в сфере профессиональной коммуникации для службы питания </t>
  </si>
  <si>
    <t>Организация и контроль текущей деятельности сотрудников службы обслуживания и эксплуатации номерного фонда</t>
  </si>
  <si>
    <t>Иностранный язык в сфере профессиональной коммуникации для службы обслуживания и эксплуатации номерного фонда</t>
  </si>
  <si>
    <t>МДК 03.02</t>
  </si>
  <si>
    <t>Организация и контроль текущей деятельности сотрудников службы бронирования и продаж</t>
  </si>
  <si>
    <t xml:space="preserve">Организация и контроль текущей деятельности сотрудников службы бронирования и продаж гостиничного продукта </t>
  </si>
  <si>
    <t xml:space="preserve">Иностранный язык в сфере профессиональной коммуникации для службы бронирования и продаж </t>
  </si>
  <si>
    <t>Организация работы горничной</t>
  </si>
  <si>
    <r>
      <t>Выполнение работ по профессии рабочего "Го</t>
    </r>
    <r>
      <rPr>
        <b/>
        <sz val="8"/>
        <color indexed="8"/>
        <rFont val="Times New Roman"/>
        <family val="1"/>
        <charset val="204"/>
      </rPr>
      <t>рничная"</t>
    </r>
  </si>
  <si>
    <t>Организация работы портье</t>
  </si>
  <si>
    <r>
      <t>Выполнение работ по должности служащего  "</t>
    </r>
    <r>
      <rPr>
        <b/>
        <sz val="8"/>
        <color indexed="8"/>
        <rFont val="Times New Roman"/>
        <family val="1"/>
        <charset val="204"/>
      </rPr>
      <t>Портье"</t>
    </r>
  </si>
  <si>
    <t>43.02.14 Гостиничное дело</t>
  </si>
  <si>
    <t>ЭКВ</t>
  </si>
  <si>
    <t xml:space="preserve">Базовые учебные предметы </t>
  </si>
  <si>
    <t>Углубленные учебные предметы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</si>
</sst>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9" fillId="0" borderId="0"/>
    <xf numFmtId="0" fontId="20" fillId="0" borderId="0"/>
  </cellStyleXfs>
  <cellXfs count="379">
    <xf numFmtId="0" fontId="0" fillId="0" borderId="0" xfId="0"/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36" xfId="0" applyNumberFormat="1" applyFont="1" applyFill="1" applyBorder="1" applyAlignment="1" applyProtection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2" fillId="2" borderId="26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6" borderId="0" xfId="0" applyNumberFormat="1" applyFont="1" applyFill="1" applyBorder="1" applyAlignment="1" applyProtection="1">
      <alignment horizontal="center" textRotation="90" wrapText="1"/>
    </xf>
    <xf numFmtId="0" fontId="10" fillId="2" borderId="16" xfId="0" applyNumberFormat="1" applyFont="1" applyFill="1" applyBorder="1" applyAlignment="1" applyProtection="1">
      <alignment horizontal="left" vertical="top" wrapText="1"/>
    </xf>
    <xf numFmtId="0" fontId="0" fillId="0" borderId="9" xfId="0" applyBorder="1"/>
    <xf numFmtId="0" fontId="0" fillId="6" borderId="16" xfId="0" applyFill="1" applyBorder="1"/>
    <xf numFmtId="0" fontId="4" fillId="0" borderId="28" xfId="0" applyNumberFormat="1" applyFont="1" applyFill="1" applyBorder="1" applyAlignment="1" applyProtection="1">
      <alignment horizontal="center" textRotation="90" wrapText="1"/>
    </xf>
    <xf numFmtId="0" fontId="4" fillId="0" borderId="35" xfId="0" applyNumberFormat="1" applyFont="1" applyFill="1" applyBorder="1" applyAlignment="1" applyProtection="1">
      <alignment horizontal="center" textRotation="90" wrapText="1"/>
    </xf>
    <xf numFmtId="0" fontId="9" fillId="0" borderId="35" xfId="0" applyFont="1" applyBorder="1" applyAlignment="1">
      <alignment horizontal="center" textRotation="90"/>
    </xf>
    <xf numFmtId="0" fontId="4" fillId="6" borderId="38" xfId="0" applyNumberFormat="1" applyFont="1" applyFill="1" applyBorder="1" applyAlignment="1" applyProtection="1">
      <alignment horizontal="center" textRotation="90" wrapText="1"/>
    </xf>
    <xf numFmtId="0" fontId="0" fillId="6" borderId="0" xfId="0" applyFill="1"/>
    <xf numFmtId="0" fontId="6" fillId="6" borderId="39" xfId="0" applyNumberFormat="1" applyFont="1" applyFill="1" applyBorder="1" applyAlignment="1" applyProtection="1">
      <alignment horizontal="center" vertical="center" textRotation="90" wrapText="1"/>
    </xf>
    <xf numFmtId="0" fontId="6" fillId="6" borderId="16" xfId="0" applyNumberFormat="1" applyFont="1" applyFill="1" applyBorder="1" applyAlignment="1" applyProtection="1">
      <alignment horizontal="center" vertical="center" textRotation="90" wrapText="1"/>
    </xf>
    <xf numFmtId="0" fontId="2" fillId="6" borderId="29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10" xfId="0" applyBorder="1"/>
    <xf numFmtId="164" fontId="7" fillId="3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0" fillId="6" borderId="30" xfId="0" applyFill="1" applyBorder="1"/>
    <xf numFmtId="0" fontId="0" fillId="6" borderId="16" xfId="0" applyFill="1" applyBorder="1" applyAlignment="1">
      <alignment horizontal="center"/>
    </xf>
    <xf numFmtId="0" fontId="0" fillId="6" borderId="39" xfId="0" applyFill="1" applyBorder="1"/>
    <xf numFmtId="0" fontId="0" fillId="6" borderId="39" xfId="0" applyFill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/>
    <xf numFmtId="0" fontId="9" fillId="7" borderId="1" xfId="0" applyFont="1" applyFill="1" applyBorder="1"/>
    <xf numFmtId="0" fontId="9" fillId="7" borderId="6" xfId="0" applyFont="1" applyFill="1" applyBorder="1"/>
    <xf numFmtId="0" fontId="6" fillId="0" borderId="41" xfId="0" applyNumberFormat="1" applyFont="1" applyFill="1" applyBorder="1" applyAlignment="1" applyProtection="1">
      <alignment horizontal="right" vertical="center" textRotation="90" wrapText="1"/>
    </xf>
    <xf numFmtId="0" fontId="6" fillId="0" borderId="17" xfId="0" applyNumberFormat="1" applyFont="1" applyFill="1" applyBorder="1" applyAlignment="1" applyProtection="1">
      <alignment horizontal="right" vertical="center" textRotation="90" wrapText="1"/>
    </xf>
    <xf numFmtId="0" fontId="6" fillId="0" borderId="13" xfId="0" applyNumberFormat="1" applyFont="1" applyFill="1" applyBorder="1" applyAlignment="1" applyProtection="1">
      <alignment horizontal="center" textRotation="90" wrapText="1"/>
    </xf>
    <xf numFmtId="0" fontId="6" fillId="4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37" xfId="0" applyNumberFormat="1" applyFont="1" applyFill="1" applyBorder="1" applyAlignment="1" applyProtection="1">
      <alignment horizontal="right" vertical="center" textRotation="90" wrapText="1"/>
    </xf>
    <xf numFmtId="0" fontId="0" fillId="6" borderId="2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9" fillId="4" borderId="27" xfId="0" applyFont="1" applyFill="1" applyBorder="1"/>
    <xf numFmtId="0" fontId="9" fillId="4" borderId="23" xfId="0" applyFont="1" applyFill="1" applyBorder="1"/>
    <xf numFmtId="0" fontId="10" fillId="2" borderId="40" xfId="0" applyNumberFormat="1" applyFont="1" applyFill="1" applyBorder="1" applyAlignment="1" applyProtection="1">
      <alignment horizontal="left" vertical="top" wrapText="1"/>
    </xf>
    <xf numFmtId="0" fontId="12" fillId="2" borderId="40" xfId="0" applyNumberFormat="1" applyFont="1" applyFill="1" applyBorder="1" applyAlignment="1" applyProtection="1">
      <alignment horizontal="left" vertical="top" wrapText="1"/>
    </xf>
    <xf numFmtId="0" fontId="12" fillId="2" borderId="57" xfId="0" applyNumberFormat="1" applyFont="1" applyFill="1" applyBorder="1" applyAlignment="1" applyProtection="1">
      <alignment horizontal="left" vertical="top" wrapText="1"/>
    </xf>
    <xf numFmtId="0" fontId="12" fillId="2" borderId="52" xfId="0" applyNumberFormat="1" applyFont="1" applyFill="1" applyBorder="1" applyAlignment="1" applyProtection="1">
      <alignment horizontal="left" vertical="top" wrapText="1"/>
    </xf>
    <xf numFmtId="0" fontId="9" fillId="0" borderId="40" xfId="0" applyFont="1" applyBorder="1" applyAlignment="1">
      <alignment wrapText="1"/>
    </xf>
    <xf numFmtId="0" fontId="12" fillId="2" borderId="31" xfId="0" applyNumberFormat="1" applyFont="1" applyFill="1" applyBorder="1" applyAlignment="1" applyProtection="1">
      <alignment horizontal="left" vertical="top" wrapText="1"/>
    </xf>
    <xf numFmtId="0" fontId="12" fillId="2" borderId="32" xfId="0" applyNumberFormat="1" applyFont="1" applyFill="1" applyBorder="1" applyAlignment="1" applyProtection="1">
      <alignment horizontal="left" vertical="top" wrapText="1"/>
    </xf>
    <xf numFmtId="0" fontId="12" fillId="2" borderId="33" xfId="0" applyNumberFormat="1" applyFont="1" applyFill="1" applyBorder="1" applyAlignment="1" applyProtection="1">
      <alignment horizontal="left" vertical="top" wrapText="1"/>
    </xf>
    <xf numFmtId="0" fontId="6" fillId="7" borderId="17" xfId="0" applyNumberFormat="1" applyFont="1" applyFill="1" applyBorder="1" applyAlignment="1" applyProtection="1">
      <alignment horizontal="center" vertical="center" textRotation="90" wrapText="1"/>
    </xf>
    <xf numFmtId="0" fontId="6" fillId="4" borderId="12" xfId="0" applyNumberFormat="1" applyFont="1" applyFill="1" applyBorder="1" applyAlignment="1" applyProtection="1">
      <alignment horizontal="center" vertical="center" textRotation="90" wrapText="1"/>
    </xf>
    <xf numFmtId="0" fontId="6" fillId="4" borderId="26" xfId="0" applyNumberFormat="1" applyFont="1" applyFill="1" applyBorder="1" applyAlignment="1" applyProtection="1">
      <alignment horizontal="center" vertical="center" textRotation="90" wrapText="1"/>
    </xf>
    <xf numFmtId="0" fontId="2" fillId="4" borderId="21" xfId="0" applyNumberFormat="1" applyFont="1" applyFill="1" applyBorder="1" applyAlignment="1" applyProtection="1">
      <alignment horizontal="center" vertical="center" wrapText="1"/>
    </xf>
    <xf numFmtId="0" fontId="4" fillId="4" borderId="22" xfId="0" applyNumberFormat="1" applyFont="1" applyFill="1" applyBorder="1" applyAlignment="1" applyProtection="1">
      <alignment horizontal="center" textRotation="90" wrapText="1"/>
    </xf>
    <xf numFmtId="0" fontId="4" fillId="4" borderId="23" xfId="0" applyNumberFormat="1" applyFont="1" applyFill="1" applyBorder="1" applyAlignment="1" applyProtection="1">
      <alignment horizontal="center" textRotation="90" wrapText="1"/>
    </xf>
    <xf numFmtId="0" fontId="6" fillId="6" borderId="40" xfId="0" applyNumberFormat="1" applyFont="1" applyFill="1" applyBorder="1" applyAlignment="1" applyProtection="1">
      <alignment horizontal="center" vertical="center" textRotation="90" wrapText="1"/>
    </xf>
    <xf numFmtId="0" fontId="6" fillId="4" borderId="38" xfId="0" applyNumberFormat="1" applyFont="1" applyFill="1" applyBorder="1" applyAlignment="1" applyProtection="1">
      <alignment horizontal="center" vertical="center" textRotation="90" wrapText="1"/>
    </xf>
    <xf numFmtId="0" fontId="6" fillId="7" borderId="14" xfId="0" applyNumberFormat="1" applyFont="1" applyFill="1" applyBorder="1" applyAlignment="1" applyProtection="1">
      <alignment horizontal="center" vertical="center" textRotation="90" wrapText="1"/>
    </xf>
    <xf numFmtId="0" fontId="10" fillId="8" borderId="16" xfId="0" applyNumberFormat="1" applyFont="1" applyFill="1" applyBorder="1" applyAlignment="1" applyProtection="1">
      <alignment horizontal="left" vertical="top" wrapText="1"/>
    </xf>
    <xf numFmtId="0" fontId="10" fillId="8" borderId="40" xfId="0" applyNumberFormat="1" applyFont="1" applyFill="1" applyBorder="1" applyAlignment="1" applyProtection="1">
      <alignment horizontal="left" vertical="top" wrapText="1"/>
    </xf>
    <xf numFmtId="0" fontId="15" fillId="0" borderId="0" xfId="0" applyFont="1"/>
    <xf numFmtId="0" fontId="15" fillId="6" borderId="0" xfId="0" applyFont="1" applyFill="1"/>
    <xf numFmtId="0" fontId="7" fillId="3" borderId="9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2" fillId="4" borderId="27" xfId="0" applyNumberFormat="1" applyFont="1" applyFill="1" applyBorder="1" applyAlignment="1" applyProtection="1">
      <alignment horizontal="center" vertical="center" wrapText="1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0" fontId="12" fillId="4" borderId="25" xfId="0" applyNumberFormat="1" applyFont="1" applyFill="1" applyBorder="1" applyAlignment="1" applyProtection="1">
      <alignment horizontal="center" vertical="center" wrapText="1"/>
    </xf>
    <xf numFmtId="0" fontId="12" fillId="7" borderId="9" xfId="0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NumberFormat="1" applyFont="1" applyFill="1" applyBorder="1" applyAlignment="1" applyProtection="1">
      <alignment horizontal="center" vertical="center" wrapText="1"/>
    </xf>
    <xf numFmtId="0" fontId="12" fillId="10" borderId="1" xfId="0" applyNumberFormat="1" applyFont="1" applyFill="1" applyBorder="1" applyAlignment="1" applyProtection="1">
      <alignment horizontal="center" vertical="center" wrapText="1"/>
    </xf>
    <xf numFmtId="0" fontId="10" fillId="4" borderId="27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2" fillId="2" borderId="30" xfId="0" applyNumberFormat="1" applyFont="1" applyFill="1" applyBorder="1" applyAlignment="1" applyProtection="1">
      <alignment horizontal="left" vertical="top" wrapText="1"/>
    </xf>
    <xf numFmtId="0" fontId="12" fillId="2" borderId="54" xfId="0" applyNumberFormat="1" applyFont="1" applyFill="1" applyBorder="1" applyAlignment="1" applyProtection="1">
      <alignment horizontal="left" vertical="top" wrapText="1"/>
    </xf>
    <xf numFmtId="0" fontId="7" fillId="3" borderId="6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0" fontId="12" fillId="7" borderId="6" xfId="0" applyNumberFormat="1" applyFont="1" applyFill="1" applyBorder="1" applyAlignment="1" applyProtection="1">
      <alignment horizontal="center" vertical="center" wrapText="1"/>
    </xf>
    <xf numFmtId="0" fontId="12" fillId="4" borderId="23" xfId="0" applyNumberFormat="1" applyFont="1" applyFill="1" applyBorder="1" applyAlignment="1" applyProtection="1">
      <alignment horizontal="center" vertical="center" wrapText="1"/>
    </xf>
    <xf numFmtId="0" fontId="14" fillId="8" borderId="16" xfId="0" applyNumberFormat="1" applyFont="1" applyFill="1" applyBorder="1" applyAlignment="1" applyProtection="1">
      <alignment horizontal="left" vertical="top" wrapText="1"/>
    </xf>
    <xf numFmtId="0" fontId="14" fillId="8" borderId="40" xfId="0" applyNumberFormat="1" applyFont="1" applyFill="1" applyBorder="1" applyAlignment="1" applyProtection="1">
      <alignment horizontal="left" vertical="top" wrapText="1"/>
    </xf>
    <xf numFmtId="0" fontId="12" fillId="4" borderId="9" xfId="0" applyNumberFormat="1" applyFont="1" applyFill="1" applyBorder="1" applyAlignment="1" applyProtection="1">
      <alignment horizontal="center" vertical="center" wrapText="1"/>
    </xf>
    <xf numFmtId="0" fontId="10" fillId="4" borderId="25" xfId="0" applyNumberFormat="1" applyFont="1" applyFill="1" applyBorder="1" applyAlignment="1" applyProtection="1">
      <alignment horizontal="center" vertical="center" wrapText="1"/>
    </xf>
    <xf numFmtId="0" fontId="10" fillId="4" borderId="23" xfId="0" applyNumberFormat="1" applyFont="1" applyFill="1" applyBorder="1" applyAlignment="1" applyProtection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0" fontId="10" fillId="4" borderId="1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0" fillId="7" borderId="9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26" xfId="0" applyNumberFormat="1" applyFont="1" applyFill="1" applyBorder="1" applyAlignment="1" applyProtection="1">
      <alignment horizontal="center" vertical="center" wrapText="1"/>
    </xf>
    <xf numFmtId="0" fontId="10" fillId="7" borderId="6" xfId="0" applyNumberFormat="1" applyFont="1" applyFill="1" applyBorder="1" applyAlignment="1" applyProtection="1">
      <alignment horizontal="center" vertical="center" wrapText="1"/>
    </xf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0" fillId="8" borderId="12" xfId="0" applyNumberFormat="1" applyFont="1" applyFill="1" applyBorder="1" applyAlignment="1" applyProtection="1">
      <alignment horizontal="center" vertical="center" wrapText="1"/>
    </xf>
    <xf numFmtId="0" fontId="10" fillId="8" borderId="14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10" fillId="4" borderId="6" xfId="0" applyNumberFormat="1" applyFont="1" applyFill="1" applyBorder="1" applyAlignment="1" applyProtection="1">
      <alignment horizontal="center" vertical="center" wrapText="1"/>
    </xf>
    <xf numFmtId="0" fontId="14" fillId="2" borderId="16" xfId="0" applyNumberFormat="1" applyFont="1" applyFill="1" applyBorder="1" applyAlignment="1" applyProtection="1">
      <alignment horizontal="left" vertical="top" wrapText="1"/>
    </xf>
    <xf numFmtId="0" fontId="12" fillId="2" borderId="26" xfId="0" applyNumberFormat="1" applyFont="1" applyFill="1" applyBorder="1" applyAlignment="1" applyProtection="1">
      <alignment horizontal="center" vertical="center" wrapText="1"/>
    </xf>
    <xf numFmtId="0" fontId="10" fillId="4" borderId="40" xfId="0" applyNumberFormat="1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/>
    <xf numFmtId="0" fontId="9" fillId="0" borderId="13" xfId="0" applyFont="1" applyBorder="1"/>
    <xf numFmtId="0" fontId="9" fillId="4" borderId="14" xfId="0" applyFont="1" applyFill="1" applyBorder="1"/>
    <xf numFmtId="0" fontId="9" fillId="7" borderId="13" xfId="0" applyFont="1" applyFill="1" applyBorder="1"/>
    <xf numFmtId="0" fontId="6" fillId="6" borderId="39" xfId="0" applyNumberFormat="1" applyFont="1" applyFill="1" applyBorder="1" applyAlignment="1" applyProtection="1">
      <alignment horizontal="center" vertical="center" textRotation="90" wrapText="1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7" fillId="2" borderId="57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0" xfId="1" applyNumberFormat="1" applyFont="1" applyFill="1" applyBorder="1" applyAlignment="1" applyProtection="1">
      <alignment horizontal="left" vertical="center" wrapText="1"/>
      <protection locked="0"/>
    </xf>
    <xf numFmtId="164" fontId="10" fillId="6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center" vertical="center" wrapText="1"/>
    </xf>
    <xf numFmtId="0" fontId="10" fillId="10" borderId="1" xfId="0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center" wrapText="1"/>
    </xf>
    <xf numFmtId="0" fontId="12" fillId="8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/>
    <xf numFmtId="0" fontId="9" fillId="7" borderId="1" xfId="0" applyFont="1" applyFill="1" applyBorder="1" applyAlignment="1">
      <alignment horizontal="center"/>
    </xf>
    <xf numFmtId="0" fontId="12" fillId="4" borderId="1" xfId="0" applyNumberFormat="1" applyFont="1" applyFill="1" applyBorder="1" applyAlignment="1" applyProtection="1">
      <alignment vertical="top" wrapText="1"/>
    </xf>
    <xf numFmtId="0" fontId="12" fillId="6" borderId="1" xfId="0" applyNumberFormat="1" applyFont="1" applyFill="1" applyBorder="1" applyAlignment="1" applyProtection="1">
      <alignment vertical="top" wrapText="1"/>
    </xf>
    <xf numFmtId="0" fontId="13" fillId="8" borderId="29" xfId="0" applyNumberFormat="1" applyFont="1" applyFill="1" applyBorder="1" applyAlignment="1" applyProtection="1">
      <alignment horizontal="center" vertical="top" wrapText="1"/>
    </xf>
    <xf numFmtId="0" fontId="13" fillId="8" borderId="45" xfId="0" applyNumberFormat="1" applyFont="1" applyFill="1" applyBorder="1" applyAlignment="1" applyProtection="1">
      <alignment horizontal="center" vertical="center" wrapText="1"/>
    </xf>
    <xf numFmtId="0" fontId="13" fillId="8" borderId="29" xfId="0" applyNumberFormat="1" applyFont="1" applyFill="1" applyBorder="1" applyAlignment="1" applyProtection="1">
      <alignment horizontal="center" vertical="center" wrapText="1"/>
    </xf>
    <xf numFmtId="0" fontId="13" fillId="8" borderId="44" xfId="0" applyNumberFormat="1" applyFont="1" applyFill="1" applyBorder="1" applyAlignment="1" applyProtection="1">
      <alignment horizontal="center" vertical="center" wrapText="1"/>
    </xf>
    <xf numFmtId="0" fontId="13" fillId="4" borderId="29" xfId="0" applyNumberFormat="1" applyFont="1" applyFill="1" applyBorder="1" applyAlignment="1" applyProtection="1">
      <alignment horizontal="center" vertical="center" wrapText="1"/>
    </xf>
    <xf numFmtId="164" fontId="10" fillId="6" borderId="9" xfId="0" applyNumberFormat="1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</xf>
    <xf numFmtId="0" fontId="12" fillId="6" borderId="9" xfId="0" applyNumberFormat="1" applyFont="1" applyFill="1" applyBorder="1" applyAlignment="1" applyProtection="1">
      <alignment horizontal="center" vertical="center" wrapText="1"/>
    </xf>
    <xf numFmtId="0" fontId="9" fillId="10" borderId="9" xfId="0" applyFont="1" applyFill="1" applyBorder="1"/>
    <xf numFmtId="0" fontId="12" fillId="6" borderId="6" xfId="0" applyNumberFormat="1" applyFont="1" applyFill="1" applyBorder="1" applyAlignment="1" applyProtection="1">
      <alignment horizontal="center" vertical="center" wrapText="1"/>
    </xf>
    <xf numFmtId="0" fontId="10" fillId="8" borderId="13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2" fillId="11" borderId="16" xfId="0" applyNumberFormat="1" applyFont="1" applyFill="1" applyBorder="1" applyAlignment="1" applyProtection="1">
      <alignment horizontal="left" vertical="top" wrapText="1"/>
    </xf>
    <xf numFmtId="0" fontId="10" fillId="6" borderId="13" xfId="0" applyNumberFormat="1" applyFont="1" applyFill="1" applyBorder="1" applyAlignment="1" applyProtection="1">
      <alignment horizontal="center" vertical="center" wrapText="1"/>
    </xf>
    <xf numFmtId="0" fontId="12" fillId="8" borderId="13" xfId="0" applyNumberFormat="1" applyFont="1" applyFill="1" applyBorder="1" applyAlignment="1" applyProtection="1">
      <alignment horizontal="center" vertical="center" wrapText="1"/>
    </xf>
    <xf numFmtId="0" fontId="12" fillId="4" borderId="13" xfId="0" applyNumberFormat="1" applyFont="1" applyFill="1" applyBorder="1" applyAlignment="1" applyProtection="1">
      <alignment horizontal="center" vertical="center" wrapText="1"/>
    </xf>
    <xf numFmtId="0" fontId="12" fillId="4" borderId="14" xfId="0" applyNumberFormat="1" applyFont="1" applyFill="1" applyBorder="1" applyAlignment="1" applyProtection="1">
      <alignment horizontal="center" vertical="center" wrapText="1"/>
    </xf>
    <xf numFmtId="0" fontId="14" fillId="2" borderId="30" xfId="0" applyNumberFormat="1" applyFont="1" applyFill="1" applyBorder="1" applyAlignment="1" applyProtection="1">
      <alignment horizontal="left" vertical="top" wrapText="1"/>
    </xf>
    <xf numFmtId="0" fontId="9" fillId="4" borderId="6" xfId="0" applyFont="1" applyFill="1" applyBorder="1"/>
    <xf numFmtId="0" fontId="9" fillId="4" borderId="13" xfId="0" applyFont="1" applyFill="1" applyBorder="1"/>
    <xf numFmtId="0" fontId="16" fillId="6" borderId="13" xfId="0" applyFont="1" applyFill="1" applyBorder="1" applyAlignment="1">
      <alignment horizontal="center" vertical="center"/>
    </xf>
    <xf numFmtId="0" fontId="10" fillId="11" borderId="40" xfId="0" applyNumberFormat="1" applyFont="1" applyFill="1" applyBorder="1" applyAlignment="1" applyProtection="1">
      <alignment horizontal="left" vertical="top" wrapText="1"/>
    </xf>
    <xf numFmtId="0" fontId="10" fillId="2" borderId="40" xfId="0" applyNumberFormat="1" applyFont="1" applyFill="1" applyBorder="1" applyAlignment="1" applyProtection="1">
      <alignment vertical="top" wrapText="1"/>
    </xf>
    <xf numFmtId="0" fontId="12" fillId="2" borderId="27" xfId="0" applyNumberFormat="1" applyFont="1" applyFill="1" applyBorder="1" applyAlignment="1" applyProtection="1">
      <alignment horizontal="left" vertical="top" wrapText="1"/>
    </xf>
    <xf numFmtId="0" fontId="11" fillId="2" borderId="26" xfId="0" applyNumberFormat="1" applyFont="1" applyFill="1" applyBorder="1" applyAlignment="1" applyProtection="1">
      <alignment horizontal="left" vertical="top" wrapText="1"/>
    </xf>
    <xf numFmtId="0" fontId="14" fillId="2" borderId="26" xfId="0" applyNumberFormat="1" applyFont="1" applyFill="1" applyBorder="1" applyAlignment="1" applyProtection="1">
      <alignment horizontal="left" vertical="top" wrapText="1"/>
    </xf>
    <xf numFmtId="0" fontId="12" fillId="0" borderId="26" xfId="0" applyNumberFormat="1" applyFont="1" applyFill="1" applyBorder="1" applyAlignment="1" applyProtection="1">
      <alignment horizontal="left" vertical="top"/>
    </xf>
    <xf numFmtId="0" fontId="12" fillId="0" borderId="26" xfId="0" applyNumberFormat="1" applyFont="1" applyFill="1" applyBorder="1" applyAlignment="1" applyProtection="1">
      <alignment vertical="top"/>
    </xf>
    <xf numFmtId="0" fontId="9" fillId="0" borderId="26" xfId="0" applyFont="1" applyBorder="1"/>
    <xf numFmtId="0" fontId="9" fillId="0" borderId="22" xfId="0" applyFont="1" applyBorder="1"/>
    <xf numFmtId="0" fontId="12" fillId="2" borderId="23" xfId="0" applyNumberFormat="1" applyFont="1" applyFill="1" applyBorder="1" applyAlignment="1" applyProtection="1">
      <alignment horizontal="left" vertical="top" wrapText="1"/>
    </xf>
    <xf numFmtId="0" fontId="13" fillId="4" borderId="42" xfId="0" applyNumberFormat="1" applyFont="1" applyFill="1" applyBorder="1" applyAlignment="1" applyProtection="1">
      <alignment horizontal="center" vertical="center" wrapText="1"/>
    </xf>
    <xf numFmtId="0" fontId="10" fillId="4" borderId="20" xfId="0" applyNumberFormat="1" applyFont="1" applyFill="1" applyBorder="1" applyAlignment="1" applyProtection="1">
      <alignment horizontal="center" vertical="center" wrapText="1"/>
    </xf>
    <xf numFmtId="0" fontId="12" fillId="4" borderId="19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19" xfId="0" applyNumberFormat="1" applyFont="1" applyFill="1" applyBorder="1" applyAlignment="1" applyProtection="1">
      <alignment vertical="center" wrapText="1"/>
    </xf>
    <xf numFmtId="0" fontId="12" fillId="4" borderId="4" xfId="0" applyNumberFormat="1" applyFont="1" applyFill="1" applyBorder="1" applyAlignment="1" applyProtection="1">
      <alignment vertical="center" wrapText="1"/>
    </xf>
    <xf numFmtId="0" fontId="12" fillId="4" borderId="20" xfId="0" applyNumberFormat="1" applyFont="1" applyFill="1" applyBorder="1" applyAlignment="1" applyProtection="1">
      <alignment horizontal="center" vertical="center" wrapText="1"/>
    </xf>
    <xf numFmtId="0" fontId="10" fillId="4" borderId="19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9" fillId="4" borderId="4" xfId="0" applyFont="1" applyFill="1" applyBorder="1"/>
    <xf numFmtId="0" fontId="12" fillId="4" borderId="4" xfId="0" applyNumberFormat="1" applyFont="1" applyFill="1" applyBorder="1" applyAlignment="1" applyProtection="1">
      <alignment vertical="top" wrapText="1"/>
    </xf>
    <xf numFmtId="0" fontId="9" fillId="4" borderId="18" xfId="0" applyFont="1" applyFill="1" applyBorder="1"/>
    <xf numFmtId="0" fontId="9" fillId="4" borderId="20" xfId="0" applyFont="1" applyFill="1" applyBorder="1"/>
    <xf numFmtId="0" fontId="10" fillId="6" borderId="24" xfId="0" applyNumberFormat="1" applyFont="1" applyFill="1" applyBorder="1" applyAlignment="1" applyProtection="1">
      <alignment horizontal="center" vertical="center" wrapText="1"/>
    </xf>
    <xf numFmtId="0" fontId="10" fillId="6" borderId="22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2" fillId="6" borderId="24" xfId="0" applyNumberFormat="1" applyFont="1" applyFill="1" applyBorder="1" applyAlignment="1" applyProtection="1">
      <alignment horizontal="center" vertical="center" wrapText="1"/>
    </xf>
    <xf numFmtId="0" fontId="12" fillId="6" borderId="22" xfId="0" applyNumberFormat="1" applyFont="1" applyFill="1" applyBorder="1" applyAlignment="1" applyProtection="1">
      <alignment horizontal="center" vertical="center" wrapText="1"/>
    </xf>
    <xf numFmtId="0" fontId="12" fillId="6" borderId="26" xfId="0" applyNumberFormat="1" applyFont="1" applyFill="1" applyBorder="1" applyAlignment="1" applyProtection="1">
      <alignment horizontal="center" vertical="center" wrapText="1"/>
    </xf>
    <xf numFmtId="0" fontId="12" fillId="8" borderId="12" xfId="0" applyNumberFormat="1" applyFont="1" applyFill="1" applyBorder="1" applyAlignment="1" applyProtection="1">
      <alignment horizontal="center" vertical="center" wrapText="1"/>
    </xf>
    <xf numFmtId="0" fontId="12" fillId="8" borderId="14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/>
    <xf numFmtId="0" fontId="13" fillId="4" borderId="61" xfId="0" applyNumberFormat="1" applyFont="1" applyFill="1" applyBorder="1" applyAlignment="1" applyProtection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center" vertical="center" wrapText="1"/>
    </xf>
    <xf numFmtId="0" fontId="12" fillId="4" borderId="17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/>
    <xf numFmtId="0" fontId="9" fillId="4" borderId="7" xfId="0" applyFont="1" applyFill="1" applyBorder="1"/>
    <xf numFmtId="0" fontId="9" fillId="4" borderId="17" xfId="0" applyFont="1" applyFill="1" applyBorder="1"/>
    <xf numFmtId="0" fontId="13" fillId="4" borderId="45" xfId="0" applyNumberFormat="1" applyFont="1" applyFill="1" applyBorder="1" applyAlignment="1" applyProtection="1">
      <alignment horizontal="center" vertical="center" wrapText="1"/>
    </xf>
    <xf numFmtId="0" fontId="10" fillId="4" borderId="18" xfId="0" applyNumberFormat="1" applyFont="1" applyFill="1" applyBorder="1" applyAlignment="1" applyProtection="1">
      <alignment horizontal="center" vertical="center" wrapText="1"/>
    </xf>
    <xf numFmtId="0" fontId="12" fillId="2" borderId="24" xfId="0" applyNumberFormat="1" applyFont="1" applyFill="1" applyBorder="1" applyAlignment="1" applyProtection="1">
      <alignment horizontal="center" vertical="center" wrapText="1"/>
    </xf>
    <xf numFmtId="0" fontId="12" fillId="2" borderId="22" xfId="0" applyNumberFormat="1" applyFont="1" applyFill="1" applyBorder="1" applyAlignment="1" applyProtection="1">
      <alignment horizontal="center" vertical="center" wrapText="1"/>
    </xf>
    <xf numFmtId="0" fontId="10" fillId="2" borderId="22" xfId="0" applyNumberFormat="1" applyFont="1" applyFill="1" applyBorder="1" applyAlignment="1" applyProtection="1">
      <alignment horizontal="center" vertical="center" wrapText="1"/>
    </xf>
    <xf numFmtId="0" fontId="10" fillId="2" borderId="26" xfId="0" applyNumberFormat="1" applyFont="1" applyFill="1" applyBorder="1" applyAlignment="1" applyProtection="1">
      <alignment horizontal="center" vertical="center" wrapText="1"/>
    </xf>
    <xf numFmtId="0" fontId="12" fillId="4" borderId="27" xfId="0" applyNumberFormat="1" applyFont="1" applyFill="1" applyBorder="1" applyAlignment="1" applyProtection="1">
      <alignment vertical="top" wrapText="1"/>
    </xf>
    <xf numFmtId="0" fontId="2" fillId="4" borderId="59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textRotation="90" wrapText="1"/>
    </xf>
    <xf numFmtId="0" fontId="13" fillId="4" borderId="43" xfId="0" applyNumberFormat="1" applyFont="1" applyFill="1" applyBorder="1" applyAlignment="1" applyProtection="1">
      <alignment horizontal="center" vertical="center" wrapText="1"/>
    </xf>
    <xf numFmtId="0" fontId="10" fillId="4" borderId="37" xfId="0" applyNumberFormat="1" applyFont="1" applyFill="1" applyBorder="1" applyAlignment="1" applyProtection="1">
      <alignment horizontal="center" vertical="center" wrapText="1"/>
    </xf>
    <xf numFmtId="0" fontId="12" fillId="4" borderId="47" xfId="0" applyNumberFormat="1" applyFont="1" applyFill="1" applyBorder="1" applyAlignment="1" applyProtection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0" fontId="10" fillId="4" borderId="47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2" fillId="4" borderId="37" xfId="0" applyNumberFormat="1" applyFont="1" applyFill="1" applyBorder="1" applyAlignment="1" applyProtection="1">
      <alignment horizontal="center" vertical="center" wrapText="1"/>
    </xf>
    <xf numFmtId="0" fontId="9" fillId="4" borderId="3" xfId="0" applyFont="1" applyFill="1" applyBorder="1"/>
    <xf numFmtId="0" fontId="12" fillId="4" borderId="3" xfId="0" applyNumberFormat="1" applyFont="1" applyFill="1" applyBorder="1" applyAlignment="1" applyProtection="1">
      <alignment vertical="top" wrapText="1"/>
    </xf>
    <xf numFmtId="0" fontId="9" fillId="4" borderId="8" xfId="0" applyFont="1" applyFill="1" applyBorder="1"/>
    <xf numFmtId="0" fontId="9" fillId="4" borderId="37" xfId="0" applyFont="1" applyFill="1" applyBorder="1"/>
    <xf numFmtId="0" fontId="3" fillId="2" borderId="43" xfId="0" applyNumberFormat="1" applyFont="1" applyFill="1" applyBorder="1" applyAlignment="1" applyProtection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2" fillId="6" borderId="26" xfId="0" applyNumberFormat="1" applyFont="1" applyFill="1" applyBorder="1" applyAlignment="1" applyProtection="1">
      <alignment vertical="top" wrapText="1"/>
    </xf>
    <xf numFmtId="0" fontId="12" fillId="4" borderId="40" xfId="0" applyNumberFormat="1" applyFont="1" applyFill="1" applyBorder="1" applyAlignment="1" applyProtection="1">
      <alignment horizontal="center" vertical="center" wrapText="1"/>
    </xf>
    <xf numFmtId="0" fontId="9" fillId="4" borderId="40" xfId="0" applyFont="1" applyFill="1" applyBorder="1"/>
    <xf numFmtId="0" fontId="10" fillId="12" borderId="26" xfId="0" applyNumberFormat="1" applyFont="1" applyFill="1" applyBorder="1" applyAlignment="1" applyProtection="1">
      <alignment horizontal="center" vertical="center" wrapText="1"/>
    </xf>
    <xf numFmtId="0" fontId="10" fillId="12" borderId="1" xfId="0" applyNumberFormat="1" applyFont="1" applyFill="1" applyBorder="1" applyAlignment="1" applyProtection="1">
      <alignment horizontal="center" vertical="center" wrapText="1"/>
    </xf>
    <xf numFmtId="0" fontId="10" fillId="6" borderId="1" xfId="0" applyNumberFormat="1" applyFont="1" applyFill="1" applyBorder="1" applyAlignment="1" applyProtection="1">
      <alignment vertical="center" wrapText="1"/>
    </xf>
    <xf numFmtId="0" fontId="12" fillId="6" borderId="1" xfId="0" applyNumberFormat="1" applyFont="1" applyFill="1" applyBorder="1" applyAlignment="1" applyProtection="1">
      <alignment vertical="center" wrapText="1"/>
    </xf>
    <xf numFmtId="0" fontId="12" fillId="4" borderId="27" xfId="0" applyNumberFormat="1" applyFont="1" applyFill="1" applyBorder="1" applyAlignment="1" applyProtection="1">
      <alignment vertical="center" wrapText="1"/>
    </xf>
    <xf numFmtId="0" fontId="12" fillId="8" borderId="9" xfId="0" applyNumberFormat="1" applyFont="1" applyFill="1" applyBorder="1" applyAlignment="1" applyProtection="1">
      <alignment horizontal="center" vertical="center" wrapText="1"/>
    </xf>
    <xf numFmtId="0" fontId="12" fillId="8" borderId="25" xfId="0" applyNumberFormat="1" applyFont="1" applyFill="1" applyBorder="1" applyAlignment="1" applyProtection="1">
      <alignment horizontal="center" vertical="center" wrapText="1"/>
    </xf>
    <xf numFmtId="0" fontId="12" fillId="8" borderId="27" xfId="0" applyNumberFormat="1" applyFont="1" applyFill="1" applyBorder="1" applyAlignment="1" applyProtection="1">
      <alignment horizontal="center" vertical="center" wrapText="1"/>
    </xf>
    <xf numFmtId="0" fontId="12" fillId="8" borderId="6" xfId="0" applyNumberFormat="1" applyFont="1" applyFill="1" applyBorder="1" applyAlignment="1" applyProtection="1">
      <alignment horizontal="center" vertical="center" wrapText="1"/>
    </xf>
    <xf numFmtId="0" fontId="12" fillId="8" borderId="23" xfId="0" applyNumberFormat="1" applyFont="1" applyFill="1" applyBorder="1" applyAlignment="1" applyProtection="1">
      <alignment horizontal="center" vertical="center" wrapText="1"/>
    </xf>
    <xf numFmtId="0" fontId="12" fillId="8" borderId="27" xfId="0" applyNumberFormat="1" applyFont="1" applyFill="1" applyBorder="1" applyAlignment="1" applyProtection="1">
      <alignment vertical="center" wrapText="1"/>
    </xf>
    <xf numFmtId="0" fontId="10" fillId="8" borderId="9" xfId="0" applyNumberFormat="1" applyFont="1" applyFill="1" applyBorder="1" applyAlignment="1" applyProtection="1">
      <alignment horizontal="center" vertical="center" wrapText="1"/>
    </xf>
    <xf numFmtId="0" fontId="10" fillId="8" borderId="25" xfId="0" applyNumberFormat="1" applyFont="1" applyFill="1" applyBorder="1" applyAlignment="1" applyProtection="1">
      <alignment horizontal="center" vertical="center" wrapText="1"/>
    </xf>
    <xf numFmtId="0" fontId="10" fillId="8" borderId="27" xfId="0" applyNumberFormat="1" applyFont="1" applyFill="1" applyBorder="1" applyAlignment="1" applyProtection="1">
      <alignment horizontal="center" vertical="center" wrapText="1"/>
    </xf>
    <xf numFmtId="0" fontId="9" fillId="8" borderId="1" xfId="0" applyFont="1" applyFill="1" applyBorder="1"/>
    <xf numFmtId="0" fontId="9" fillId="8" borderId="27" xfId="0" applyFont="1" applyFill="1" applyBorder="1"/>
    <xf numFmtId="0" fontId="9" fillId="8" borderId="27" xfId="0" applyFont="1" applyFill="1" applyBorder="1" applyAlignment="1">
      <alignment horizontal="center"/>
    </xf>
    <xf numFmtId="0" fontId="9" fillId="8" borderId="6" xfId="0" applyFont="1" applyFill="1" applyBorder="1"/>
    <xf numFmtId="0" fontId="9" fillId="8" borderId="23" xfId="0" applyFont="1" applyFill="1" applyBorder="1"/>
    <xf numFmtId="0" fontId="9" fillId="8" borderId="13" xfId="0" applyFont="1" applyFill="1" applyBorder="1"/>
    <xf numFmtId="0" fontId="9" fillId="8" borderId="14" xfId="0" applyFont="1" applyFill="1" applyBorder="1"/>
    <xf numFmtId="0" fontId="12" fillId="0" borderId="57" xfId="0" applyNumberFormat="1" applyFont="1" applyFill="1" applyBorder="1" applyAlignment="1" applyProtection="1">
      <alignment horizontal="left" vertical="top" wrapText="1"/>
    </xf>
    <xf numFmtId="0" fontId="12" fillId="3" borderId="52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60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52" xfId="0" applyNumberFormat="1" applyFont="1" applyFill="1" applyBorder="1" applyAlignment="1" applyProtection="1">
      <alignment vertical="top" wrapText="1"/>
    </xf>
    <xf numFmtId="0" fontId="13" fillId="13" borderId="29" xfId="0" applyNumberFormat="1" applyFont="1" applyFill="1" applyBorder="1" applyAlignment="1" applyProtection="1">
      <alignment horizontal="center" vertical="center" wrapText="1"/>
    </xf>
    <xf numFmtId="0" fontId="10" fillId="13" borderId="16" xfId="0" applyNumberFormat="1" applyFont="1" applyFill="1" applyBorder="1" applyAlignment="1" applyProtection="1">
      <alignment horizontal="center" vertical="center" wrapText="1"/>
    </xf>
    <xf numFmtId="0" fontId="10" fillId="13" borderId="24" xfId="0" applyNumberFormat="1" applyFont="1" applyFill="1" applyBorder="1" applyAlignment="1" applyProtection="1">
      <alignment horizontal="center" vertical="center" wrapText="1"/>
    </xf>
    <xf numFmtId="0" fontId="10" fillId="13" borderId="9" xfId="0" applyNumberFormat="1" applyFont="1" applyFill="1" applyBorder="1" applyAlignment="1" applyProtection="1">
      <alignment horizontal="center" vertical="center" wrapText="1"/>
    </xf>
    <xf numFmtId="0" fontId="10" fillId="13" borderId="26" xfId="0" applyNumberFormat="1" applyFont="1" applyFill="1" applyBorder="1" applyAlignment="1" applyProtection="1">
      <alignment horizontal="center" vertical="center" wrapText="1"/>
    </xf>
    <xf numFmtId="0" fontId="10" fillId="13" borderId="1" xfId="0" applyNumberFormat="1" applyFont="1" applyFill="1" applyBorder="1" applyAlignment="1" applyProtection="1">
      <alignment horizontal="center" vertical="center" wrapText="1"/>
    </xf>
    <xf numFmtId="0" fontId="10" fillId="13" borderId="6" xfId="0" applyNumberFormat="1" applyFont="1" applyFill="1" applyBorder="1" applyAlignment="1" applyProtection="1">
      <alignment horizontal="center" vertical="center" wrapText="1"/>
    </xf>
    <xf numFmtId="0" fontId="10" fillId="13" borderId="12" xfId="0" applyNumberFormat="1" applyFont="1" applyFill="1" applyBorder="1" applyAlignment="1" applyProtection="1">
      <alignment horizontal="center" vertical="center" wrapText="1"/>
    </xf>
    <xf numFmtId="0" fontId="10" fillId="13" borderId="13" xfId="0" applyNumberFormat="1" applyFont="1" applyFill="1" applyBorder="1" applyAlignment="1" applyProtection="1">
      <alignment horizontal="center" vertical="center" wrapText="1"/>
    </xf>
    <xf numFmtId="0" fontId="12" fillId="13" borderId="24" xfId="0" applyNumberFormat="1" applyFont="1" applyFill="1" applyBorder="1" applyAlignment="1" applyProtection="1">
      <alignment horizontal="center" vertical="center" wrapText="1"/>
    </xf>
    <xf numFmtId="0" fontId="12" fillId="13" borderId="22" xfId="0" applyNumberFormat="1" applyFont="1" applyFill="1" applyBorder="1" applyAlignment="1" applyProtection="1">
      <alignment horizontal="center" vertical="center" wrapText="1"/>
    </xf>
    <xf numFmtId="0" fontId="12" fillId="13" borderId="9" xfId="0" applyNumberFormat="1" applyFont="1" applyFill="1" applyBorder="1" applyAlignment="1" applyProtection="1">
      <alignment horizontal="center" vertical="center" wrapText="1"/>
    </xf>
    <xf numFmtId="0" fontId="12" fillId="13" borderId="26" xfId="0" applyNumberFormat="1" applyFont="1" applyFill="1" applyBorder="1" applyAlignment="1" applyProtection="1">
      <alignment horizontal="center" vertical="center" wrapText="1"/>
    </xf>
    <xf numFmtId="0" fontId="12" fillId="13" borderId="1" xfId="0" applyNumberFormat="1" applyFont="1" applyFill="1" applyBorder="1" applyAlignment="1" applyProtection="1">
      <alignment horizontal="center" vertical="center" wrapText="1"/>
    </xf>
    <xf numFmtId="0" fontId="12" fillId="13" borderId="6" xfId="0" applyNumberFormat="1" applyFont="1" applyFill="1" applyBorder="1" applyAlignment="1" applyProtection="1">
      <alignment horizontal="center" vertical="center" wrapText="1"/>
    </xf>
    <xf numFmtId="0" fontId="12" fillId="13" borderId="12" xfId="0" applyNumberFormat="1" applyFont="1" applyFill="1" applyBorder="1" applyAlignment="1" applyProtection="1">
      <alignment horizontal="center" vertical="center" wrapText="1"/>
    </xf>
    <xf numFmtId="0" fontId="12" fillId="13" borderId="13" xfId="0" applyNumberFormat="1" applyFont="1" applyFill="1" applyBorder="1" applyAlignment="1" applyProtection="1">
      <alignment horizontal="center" vertical="center" wrapText="1"/>
    </xf>
    <xf numFmtId="0" fontId="12" fillId="13" borderId="26" xfId="0" applyNumberFormat="1" applyFont="1" applyFill="1" applyBorder="1" applyAlignment="1" applyProtection="1">
      <alignment horizontal="center" vertical="center"/>
    </xf>
    <xf numFmtId="0" fontId="12" fillId="13" borderId="26" xfId="0" applyNumberFormat="1" applyFont="1" applyFill="1" applyBorder="1" applyAlignment="1" applyProtection="1">
      <alignment vertical="top" wrapText="1"/>
    </xf>
    <xf numFmtId="0" fontId="9" fillId="13" borderId="1" xfId="0" applyFont="1" applyFill="1" applyBorder="1"/>
    <xf numFmtId="0" fontId="9" fillId="13" borderId="26" xfId="0" applyFont="1" applyFill="1" applyBorder="1"/>
    <xf numFmtId="0" fontId="9" fillId="13" borderId="22" xfId="0" applyFont="1" applyFill="1" applyBorder="1"/>
    <xf numFmtId="0" fontId="9" fillId="13" borderId="6" xfId="0" applyFont="1" applyFill="1" applyBorder="1"/>
    <xf numFmtId="0" fontId="9" fillId="13" borderId="12" xfId="0" applyFont="1" applyFill="1" applyBorder="1"/>
    <xf numFmtId="0" fontId="9" fillId="13" borderId="13" xfId="0" applyFont="1" applyFill="1" applyBorder="1"/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22" fillId="8" borderId="45" xfId="0" applyNumberFormat="1" applyFont="1" applyFill="1" applyBorder="1" applyAlignment="1" applyProtection="1">
      <alignment horizontal="left" vertical="top" wrapText="1"/>
    </xf>
    <xf numFmtId="164" fontId="10" fillId="6" borderId="6" xfId="0" applyNumberFormat="1" applyFont="1" applyFill="1" applyBorder="1" applyAlignment="1" applyProtection="1">
      <alignment horizontal="center" vertical="center" wrapText="1"/>
    </xf>
    <xf numFmtId="0" fontId="12" fillId="5" borderId="6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>
      <alignment horizontal="center" textRotation="90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24" fillId="13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4" fillId="1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top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>
      <alignment horizontal="center"/>
    </xf>
    <xf numFmtId="0" fontId="12" fillId="4" borderId="26" xfId="0" applyNumberFormat="1" applyFont="1" applyFill="1" applyBorder="1" applyAlignment="1" applyProtection="1">
      <alignment horizontal="center" vertical="center" wrapText="1"/>
    </xf>
    <xf numFmtId="0" fontId="12" fillId="4" borderId="24" xfId="0" applyNumberFormat="1" applyFont="1" applyFill="1" applyBorder="1" applyAlignment="1" applyProtection="1">
      <alignment horizontal="center" vertical="center" wrapText="1"/>
    </xf>
    <xf numFmtId="0" fontId="9" fillId="1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8" borderId="27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top"/>
    </xf>
    <xf numFmtId="0" fontId="9" fillId="4" borderId="27" xfId="0" applyFont="1" applyFill="1" applyBorder="1" applyAlignment="1">
      <alignment horizontal="center"/>
    </xf>
    <xf numFmtId="0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center" vertical="center" wrapText="1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0" xfId="0" applyNumberFormat="1" applyFont="1" applyFill="1" applyBorder="1" applyAlignment="1" applyProtection="1">
      <alignment horizontal="center" vertical="center"/>
    </xf>
    <xf numFmtId="0" fontId="6" fillId="6" borderId="29" xfId="0" applyNumberFormat="1" applyFont="1" applyFill="1" applyBorder="1" applyAlignment="1" applyProtection="1">
      <alignment horizontal="center" vertical="center" textRotation="90" wrapText="1"/>
    </xf>
    <xf numFmtId="0" fontId="6" fillId="6" borderId="39" xfId="0" applyNumberFormat="1" applyFont="1" applyFill="1" applyBorder="1" applyAlignment="1" applyProtection="1">
      <alignment horizontal="center" vertical="center" textRotation="90" wrapText="1"/>
    </xf>
    <xf numFmtId="0" fontId="2" fillId="0" borderId="4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6" fillId="6" borderId="45" xfId="0" applyNumberFormat="1" applyFont="1" applyFill="1" applyBorder="1" applyAlignment="1" applyProtection="1">
      <alignment horizontal="center" vertical="center" textRotation="90" wrapText="1"/>
    </xf>
    <xf numFmtId="0" fontId="6" fillId="6" borderId="56" xfId="0" applyNumberFormat="1" applyFont="1" applyFill="1" applyBorder="1" applyAlignment="1" applyProtection="1">
      <alignment horizontal="center" vertical="center" textRotation="90" wrapText="1"/>
    </xf>
    <xf numFmtId="0" fontId="8" fillId="0" borderId="44" xfId="0" applyNumberFormat="1" applyFont="1" applyFill="1" applyBorder="1" applyAlignment="1" applyProtection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center" vertical="center" wrapText="1"/>
    </xf>
    <xf numFmtId="0" fontId="8" fillId="0" borderId="45" xfId="0" applyNumberFormat="1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center" vertical="center" wrapText="1"/>
    </xf>
    <xf numFmtId="0" fontId="8" fillId="0" borderId="38" xfId="0" applyNumberFormat="1" applyFont="1" applyFill="1" applyBorder="1" applyAlignment="1" applyProtection="1">
      <alignment horizontal="center" vertical="center" wrapText="1"/>
    </xf>
    <xf numFmtId="0" fontId="8" fillId="0" borderId="56" xfId="0" applyNumberFormat="1" applyFont="1" applyFill="1" applyBorder="1" applyAlignment="1" applyProtection="1">
      <alignment horizontal="center" vertical="center" wrapText="1"/>
    </xf>
    <xf numFmtId="0" fontId="2" fillId="0" borderId="5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3" fillId="0" borderId="46" xfId="0" applyNumberFormat="1" applyFont="1" applyFill="1" applyBorder="1" applyAlignment="1" applyProtection="1">
      <alignment horizontal="center" vertical="center" textRotation="90"/>
    </xf>
    <xf numFmtId="0" fontId="3" fillId="0" borderId="32" xfId="0" applyNumberFormat="1" applyFont="1" applyFill="1" applyBorder="1" applyAlignment="1" applyProtection="1">
      <alignment horizontal="center" vertical="center" textRotation="90"/>
    </xf>
    <xf numFmtId="0" fontId="3" fillId="0" borderId="48" xfId="0" applyNumberFormat="1" applyFont="1" applyFill="1" applyBorder="1" applyAlignment="1" applyProtection="1">
      <alignment horizontal="center" vertical="center" textRotation="90"/>
    </xf>
    <xf numFmtId="0" fontId="17" fillId="0" borderId="46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48" xfId="0" applyNumberFormat="1" applyFont="1" applyFill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37" xfId="0" applyNumberFormat="1" applyFont="1" applyFill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</xf>
    <xf numFmtId="0" fontId="5" fillId="7" borderId="7" xfId="0" applyNumberFormat="1" applyFont="1" applyFill="1" applyBorder="1" applyAlignment="1" applyProtection="1">
      <alignment horizontal="center" textRotation="90" wrapText="1"/>
    </xf>
    <xf numFmtId="0" fontId="5" fillId="7" borderId="11" xfId="0" applyNumberFormat="1" applyFont="1" applyFill="1" applyBorder="1" applyAlignment="1" applyProtection="1">
      <alignment horizontal="center" textRotation="90" wrapText="1"/>
    </xf>
    <xf numFmtId="0" fontId="5" fillId="7" borderId="36" xfId="0" applyNumberFormat="1" applyFont="1" applyFill="1" applyBorder="1" applyAlignment="1" applyProtection="1">
      <alignment horizontal="center" textRotation="90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55" xfId="0" applyNumberFormat="1" applyFont="1" applyFill="1" applyBorder="1" applyAlignment="1" applyProtection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4" borderId="44" xfId="0" applyNumberFormat="1" applyFont="1" applyFill="1" applyBorder="1" applyAlignment="1" applyProtection="1">
      <alignment horizontal="center" wrapText="1"/>
    </xf>
    <xf numFmtId="0" fontId="4" fillId="4" borderId="45" xfId="0" applyNumberFormat="1" applyFont="1" applyFill="1" applyBorder="1" applyAlignment="1" applyProtection="1">
      <alignment horizontal="center" wrapText="1"/>
    </xf>
    <xf numFmtId="0" fontId="4" fillId="4" borderId="53" xfId="0" applyNumberFormat="1" applyFont="1" applyFill="1" applyBorder="1" applyAlignment="1" applyProtection="1">
      <alignment horizontal="center" wrapText="1"/>
    </xf>
    <xf numFmtId="0" fontId="4" fillId="4" borderId="54" xfId="0" applyNumberFormat="1" applyFont="1" applyFill="1" applyBorder="1" applyAlignment="1" applyProtection="1">
      <alignment horizontal="center" wrapText="1"/>
    </xf>
    <xf numFmtId="0" fontId="4" fillId="4" borderId="51" xfId="0" applyNumberFormat="1" applyFont="1" applyFill="1" applyBorder="1" applyAlignment="1" applyProtection="1">
      <alignment horizontal="center" wrapText="1"/>
    </xf>
    <xf numFmtId="0" fontId="4" fillId="4" borderId="57" xfId="0" applyNumberFormat="1" applyFont="1" applyFill="1" applyBorder="1" applyAlignment="1" applyProtection="1">
      <alignment horizontal="center" wrapText="1"/>
    </xf>
    <xf numFmtId="0" fontId="4" fillId="6" borderId="29" xfId="0" applyNumberFormat="1" applyFont="1" applyFill="1" applyBorder="1" applyAlignment="1" applyProtection="1">
      <alignment horizontal="center" textRotation="90" wrapText="1"/>
    </xf>
    <xf numFmtId="0" fontId="4" fillId="6" borderId="30" xfId="0" applyNumberFormat="1" applyFont="1" applyFill="1" applyBorder="1" applyAlignment="1" applyProtection="1">
      <alignment horizontal="center" textRotation="90" wrapText="1"/>
    </xf>
    <xf numFmtId="0" fontId="4" fillId="6" borderId="39" xfId="0" applyNumberFormat="1" applyFont="1" applyFill="1" applyBorder="1" applyAlignment="1" applyProtection="1">
      <alignment horizontal="center" textRotation="90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5" fillId="7" borderId="44" xfId="0" applyNumberFormat="1" applyFont="1" applyFill="1" applyBorder="1" applyAlignment="1" applyProtection="1">
      <alignment horizontal="center" textRotation="90" wrapText="1"/>
    </xf>
    <xf numFmtId="0" fontId="5" fillId="7" borderId="53" xfId="0" applyNumberFormat="1" applyFont="1" applyFill="1" applyBorder="1" applyAlignment="1" applyProtection="1">
      <alignment horizontal="center" textRotation="90" wrapText="1"/>
    </xf>
    <xf numFmtId="0" fontId="5" fillId="7" borderId="49" xfId="0" applyNumberFormat="1" applyFont="1" applyFill="1" applyBorder="1" applyAlignment="1" applyProtection="1">
      <alignment horizontal="center" textRotation="90" wrapText="1"/>
    </xf>
    <xf numFmtId="0" fontId="4" fillId="2" borderId="0" xfId="0" applyNumberFormat="1" applyFont="1" applyFill="1" applyBorder="1" applyAlignment="1" applyProtection="1">
      <alignment horizontal="center" textRotation="90" wrapText="1"/>
    </xf>
    <xf numFmtId="0" fontId="4" fillId="2" borderId="38" xfId="0" applyNumberFormat="1" applyFont="1" applyFill="1" applyBorder="1" applyAlignment="1" applyProtection="1">
      <alignment horizontal="center" textRotation="90" wrapText="1"/>
    </xf>
    <xf numFmtId="0" fontId="4" fillId="0" borderId="29" xfId="0" applyNumberFormat="1" applyFont="1" applyFill="1" applyBorder="1" applyAlignment="1" applyProtection="1">
      <alignment horizontal="center" textRotation="90" wrapText="1"/>
    </xf>
    <xf numFmtId="0" fontId="4" fillId="0" borderId="30" xfId="0" applyNumberFormat="1" applyFont="1" applyFill="1" applyBorder="1" applyAlignment="1" applyProtection="1">
      <alignment horizontal="center" textRotation="90" wrapText="1"/>
    </xf>
    <xf numFmtId="0" fontId="4" fillId="0" borderId="39" xfId="0" applyNumberFormat="1" applyFont="1" applyFill="1" applyBorder="1" applyAlignment="1" applyProtection="1">
      <alignment horizontal="center" textRotation="90" wrapText="1"/>
    </xf>
    <xf numFmtId="0" fontId="4" fillId="0" borderId="7" xfId="0" applyNumberFormat="1" applyFont="1" applyFill="1" applyBorder="1" applyAlignment="1" applyProtection="1">
      <alignment horizontal="center" textRotation="90"/>
    </xf>
    <xf numFmtId="0" fontId="4" fillId="0" borderId="11" xfId="0" applyNumberFormat="1" applyFont="1" applyFill="1" applyBorder="1" applyAlignment="1" applyProtection="1">
      <alignment horizontal="center" textRotation="90"/>
    </xf>
    <xf numFmtId="0" fontId="4" fillId="0" borderId="38" xfId="0" applyNumberFormat="1" applyFont="1" applyFill="1" applyBorder="1" applyAlignment="1" applyProtection="1">
      <alignment horizontal="center" textRotation="90"/>
    </xf>
    <xf numFmtId="0" fontId="2" fillId="0" borderId="12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97"/>
  <sheetViews>
    <sheetView tabSelected="1" view="pageBreakPreview" zoomScaleNormal="96" zoomScaleSheetLayoutView="100" workbookViewId="0">
      <pane xSplit="15" ySplit="6" topLeftCell="BB73" activePane="bottomRight" state="frozen"/>
      <selection pane="topRight" activeCell="K1" sqref="K1"/>
      <selection pane="bottomLeft" activeCell="A7" sqref="A7"/>
      <selection pane="bottomRight" activeCell="H61" sqref="H61"/>
    </sheetView>
  </sheetViews>
  <sheetFormatPr defaultRowHeight="15.75" thickBottom="1" outlineLevelCol="1" x14ac:dyDescent="0.3"/>
  <cols>
    <col min="1" max="1" width="9.85546875" customWidth="1"/>
    <col min="2" max="2" width="25.42578125" customWidth="1"/>
    <col min="3" max="3" width="5.42578125" customWidth="1" outlineLevel="1"/>
    <col min="4" max="4" width="5.5703125" customWidth="1" outlineLevel="1"/>
    <col min="5" max="5" width="6.85546875" customWidth="1" outlineLevel="1"/>
    <col min="6" max="6" width="5.42578125" customWidth="1" outlineLevel="1"/>
    <col min="7" max="7" width="4.28515625" customWidth="1" outlineLevel="1"/>
    <col min="8" max="8" width="4.140625" customWidth="1" outlineLevel="1"/>
    <col min="9" max="9" width="4.28515625" customWidth="1" outlineLevel="1"/>
    <col min="10" max="10" width="3.140625" customWidth="1" outlineLevel="1"/>
    <col min="11" max="11" width="5.5703125" customWidth="1" outlineLevel="1"/>
    <col min="12" max="12" width="4.140625" customWidth="1" outlineLevel="1"/>
    <col min="13" max="13" width="5.5703125" customWidth="1" outlineLevel="1"/>
    <col min="14" max="14" width="4.85546875" customWidth="1" outlineLevel="1"/>
    <col min="15" max="15" width="4.5703125" customWidth="1" outlineLevel="1"/>
    <col min="16" max="16" width="4.42578125" customWidth="1" outlineLevel="1"/>
    <col min="17" max="17" width="4.7109375" style="15" customWidth="1" outlineLevel="1"/>
    <col min="18" max="18" width="5.28515625" style="15" customWidth="1"/>
    <col min="19" max="19" width="4.5703125" customWidth="1"/>
    <col min="20" max="20" width="5" customWidth="1"/>
    <col min="21" max="22" width="3.7109375" customWidth="1"/>
    <col min="23" max="24" width="3.140625" customWidth="1"/>
    <col min="25" max="25" width="3.7109375" customWidth="1"/>
    <col min="26" max="26" width="2.85546875" customWidth="1"/>
    <col min="27" max="27" width="3.42578125" customWidth="1"/>
    <col min="28" max="28" width="2.85546875" customWidth="1"/>
    <col min="29" max="30" width="4.42578125" style="10" customWidth="1"/>
    <col min="31" max="31" width="4.7109375" customWidth="1"/>
    <col min="32" max="32" width="4.5703125" customWidth="1"/>
    <col min="33" max="33" width="2.85546875" customWidth="1"/>
    <col min="34" max="34" width="3.7109375" customWidth="1"/>
    <col min="35" max="36" width="3.42578125" customWidth="1"/>
    <col min="37" max="37" width="3.140625" customWidth="1"/>
    <col min="38" max="38" width="3.28515625" customWidth="1"/>
    <col min="39" max="39" width="3.28515625" hidden="1" customWidth="1"/>
    <col min="40" max="40" width="4.140625" hidden="1" customWidth="1"/>
    <col min="41" max="41" width="4.140625" style="4" customWidth="1"/>
    <col min="42" max="42" width="4.140625" style="19" customWidth="1"/>
    <col min="43" max="43" width="4.140625" style="10" customWidth="1"/>
    <col min="44" max="44" width="4.42578125" style="10" customWidth="1"/>
    <col min="45" max="45" width="4.140625" customWidth="1"/>
    <col min="46" max="46" width="5" customWidth="1"/>
    <col min="47" max="48" width="3.85546875" customWidth="1"/>
    <col min="49" max="50" width="3.28515625" customWidth="1"/>
    <col min="51" max="51" width="2.85546875" customWidth="1"/>
    <col min="52" max="52" width="3.42578125" customWidth="1"/>
    <col min="53" max="54" width="3.85546875" customWidth="1"/>
    <col min="55" max="55" width="5.28515625" style="10" customWidth="1"/>
    <col min="56" max="56" width="4.85546875" style="10" customWidth="1"/>
    <col min="57" max="57" width="4.28515625" customWidth="1"/>
    <col min="58" max="58" width="5" customWidth="1"/>
    <col min="59" max="59" width="3.85546875" customWidth="1"/>
    <col min="60" max="62" width="3.28515625" customWidth="1"/>
    <col min="63" max="63" width="3.7109375" customWidth="1"/>
    <col min="64" max="64" width="3.85546875" customWidth="1"/>
    <col min="65" max="65" width="3.7109375" customWidth="1"/>
    <col min="66" max="66" width="4.28515625" customWidth="1"/>
    <col min="67" max="67" width="4.140625" style="23" customWidth="1"/>
    <col min="68" max="68" width="4.28515625" style="23" customWidth="1"/>
    <col min="69" max="70" width="4.28515625" customWidth="1"/>
    <col min="71" max="72" width="3.85546875" customWidth="1"/>
    <col min="73" max="74" width="3.140625" customWidth="1"/>
    <col min="75" max="75" width="4.5703125" customWidth="1"/>
    <col min="76" max="76" width="3.5703125" customWidth="1"/>
    <col min="77" max="77" width="5.140625" customWidth="1"/>
    <col min="78" max="78" width="3.7109375" customWidth="1"/>
    <col min="79" max="79" width="4.28515625" style="24" customWidth="1"/>
    <col min="80" max="80" width="4.85546875" style="24" customWidth="1"/>
    <col min="81" max="81" width="4.42578125" customWidth="1"/>
    <col min="82" max="84" width="4.28515625" customWidth="1"/>
    <col min="85" max="86" width="3.42578125" customWidth="1"/>
    <col min="87" max="87" width="4.28515625" customWidth="1"/>
    <col min="88" max="88" width="3.140625" customWidth="1"/>
    <col min="89" max="89" width="3.5703125" customWidth="1"/>
    <col min="90" max="90" width="3.7109375" customWidth="1"/>
    <col min="91" max="91" width="4.42578125" customWidth="1"/>
    <col min="92" max="92" width="5.140625" customWidth="1"/>
    <col min="93" max="94" width="4.140625" customWidth="1"/>
    <col min="95" max="100" width="3.7109375" customWidth="1"/>
    <col min="101" max="101" width="5.42578125" customWidth="1"/>
    <col min="102" max="102" width="3.7109375" customWidth="1"/>
    <col min="103" max="103" width="4.5703125" customWidth="1"/>
    <col min="104" max="104" width="4.140625" customWidth="1"/>
    <col min="105" max="105" width="4.28515625" customWidth="1"/>
    <col min="106" max="110" width="3.7109375" customWidth="1"/>
    <col min="111" max="111" width="4.5703125" customWidth="1"/>
    <col min="112" max="113" width="3.7109375" customWidth="1"/>
    <col min="114" max="114" width="7.5703125" customWidth="1"/>
  </cols>
  <sheetData>
    <row r="1" spans="1:115" ht="19.5" thickBot="1" x14ac:dyDescent="0.35">
      <c r="A1" s="337" t="s">
        <v>175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</row>
    <row r="2" spans="1:115" ht="16.5" customHeight="1" thickBot="1" x14ac:dyDescent="0.3">
      <c r="A2" s="338" t="s">
        <v>0</v>
      </c>
      <c r="B2" s="341" t="s">
        <v>1</v>
      </c>
      <c r="C2" s="344" t="s">
        <v>2</v>
      </c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46"/>
      <c r="O2" s="345"/>
      <c r="P2" s="347"/>
      <c r="Q2" s="326" t="s">
        <v>50</v>
      </c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8"/>
    </row>
    <row r="3" spans="1:115" ht="14.25" customHeight="1" thickBot="1" x14ac:dyDescent="0.3">
      <c r="A3" s="339"/>
      <c r="B3" s="342"/>
      <c r="C3" s="363" t="s">
        <v>103</v>
      </c>
      <c r="D3" s="366" t="s">
        <v>4</v>
      </c>
      <c r="E3" s="366"/>
      <c r="F3" s="366"/>
      <c r="G3" s="366"/>
      <c r="H3" s="366"/>
      <c r="I3" s="366"/>
      <c r="J3" s="366"/>
      <c r="K3" s="366"/>
      <c r="L3" s="367" t="s">
        <v>5</v>
      </c>
      <c r="M3" s="348" t="s">
        <v>51</v>
      </c>
      <c r="N3" s="357" t="s">
        <v>49</v>
      </c>
      <c r="O3" s="358"/>
      <c r="P3" s="372" t="s">
        <v>6</v>
      </c>
      <c r="Q3" s="329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1"/>
    </row>
    <row r="4" spans="1:115" ht="14.25" customHeight="1" thickBot="1" x14ac:dyDescent="0.3">
      <c r="A4" s="339"/>
      <c r="B4" s="342"/>
      <c r="C4" s="364"/>
      <c r="D4" s="354" t="s">
        <v>7</v>
      </c>
      <c r="E4" s="355"/>
      <c r="F4" s="355"/>
      <c r="G4" s="355"/>
      <c r="H4" s="355"/>
      <c r="I4" s="355"/>
      <c r="J4" s="356"/>
      <c r="K4" s="375" t="s">
        <v>48</v>
      </c>
      <c r="L4" s="368"/>
      <c r="M4" s="349"/>
      <c r="N4" s="359"/>
      <c r="O4" s="360"/>
      <c r="P4" s="373"/>
      <c r="Q4" s="314" t="s">
        <v>58</v>
      </c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126"/>
      <c r="AR4" s="322" t="s">
        <v>109</v>
      </c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3"/>
      <c r="BO4" s="223"/>
      <c r="BP4" s="315" t="s">
        <v>110</v>
      </c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6"/>
      <c r="CM4" s="314" t="s">
        <v>122</v>
      </c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6"/>
    </row>
    <row r="5" spans="1:115" ht="13.5" customHeight="1" thickBot="1" x14ac:dyDescent="0.3">
      <c r="A5" s="339"/>
      <c r="B5" s="342"/>
      <c r="C5" s="364"/>
      <c r="D5" s="370" t="s">
        <v>3</v>
      </c>
      <c r="E5" s="351" t="s">
        <v>8</v>
      </c>
      <c r="F5" s="352"/>
      <c r="G5" s="352"/>
      <c r="H5" s="352"/>
      <c r="I5" s="352"/>
      <c r="J5" s="353"/>
      <c r="K5" s="376"/>
      <c r="L5" s="368"/>
      <c r="M5" s="349"/>
      <c r="N5" s="361"/>
      <c r="O5" s="362"/>
      <c r="P5" s="373"/>
      <c r="Q5" s="7"/>
      <c r="R5" s="317" t="s">
        <v>3</v>
      </c>
      <c r="S5" s="335" t="s">
        <v>126</v>
      </c>
      <c r="T5" s="335"/>
      <c r="U5" s="335"/>
      <c r="V5" s="335"/>
      <c r="W5" s="335"/>
      <c r="X5" s="335"/>
      <c r="Y5" s="335"/>
      <c r="Z5" s="335"/>
      <c r="AA5" s="335"/>
      <c r="AB5" s="336"/>
      <c r="AC5" s="18"/>
      <c r="AD5" s="332" t="s">
        <v>104</v>
      </c>
      <c r="AE5" s="332"/>
      <c r="AF5" s="333"/>
      <c r="AG5" s="333"/>
      <c r="AH5" s="333"/>
      <c r="AI5" s="333"/>
      <c r="AJ5" s="333"/>
      <c r="AK5" s="333"/>
      <c r="AL5" s="333"/>
      <c r="AM5" s="333"/>
      <c r="AN5" s="334"/>
      <c r="AO5" s="52"/>
      <c r="AP5" s="208"/>
      <c r="AQ5" s="18"/>
      <c r="AR5" s="378" t="s">
        <v>107</v>
      </c>
      <c r="AS5" s="320"/>
      <c r="AT5" s="320"/>
      <c r="AU5" s="320"/>
      <c r="AV5" s="320"/>
      <c r="AW5" s="320"/>
      <c r="AX5" s="320"/>
      <c r="AY5" s="320"/>
      <c r="AZ5" s="320"/>
      <c r="BA5" s="320"/>
      <c r="BB5" s="321"/>
      <c r="BC5" s="317" t="s">
        <v>103</v>
      </c>
      <c r="BD5" s="319" t="s">
        <v>108</v>
      </c>
      <c r="BE5" s="320"/>
      <c r="BF5" s="320"/>
      <c r="BG5" s="320"/>
      <c r="BH5" s="320"/>
      <c r="BI5" s="320"/>
      <c r="BJ5" s="320"/>
      <c r="BK5" s="320"/>
      <c r="BL5" s="320"/>
      <c r="BM5" s="320"/>
      <c r="BN5" s="321"/>
      <c r="BO5" s="324" t="s">
        <v>103</v>
      </c>
      <c r="BP5" s="312" t="s">
        <v>111</v>
      </c>
      <c r="BQ5" s="312"/>
      <c r="BR5" s="312"/>
      <c r="BS5" s="312"/>
      <c r="BT5" s="312"/>
      <c r="BU5" s="312"/>
      <c r="BV5" s="312"/>
      <c r="BW5" s="312"/>
      <c r="BX5" s="312"/>
      <c r="BY5" s="312"/>
      <c r="BZ5" s="313"/>
      <c r="CA5" s="317" t="s">
        <v>103</v>
      </c>
      <c r="CB5" s="312" t="s">
        <v>112</v>
      </c>
      <c r="CC5" s="312"/>
      <c r="CD5" s="312"/>
      <c r="CE5" s="312"/>
      <c r="CF5" s="312"/>
      <c r="CG5" s="312"/>
      <c r="CH5" s="312"/>
      <c r="CI5" s="312"/>
      <c r="CJ5" s="312"/>
      <c r="CK5" s="312"/>
      <c r="CL5" s="313"/>
      <c r="CM5" s="317" t="s">
        <v>103</v>
      </c>
      <c r="CN5" s="312" t="s">
        <v>123</v>
      </c>
      <c r="CO5" s="312"/>
      <c r="CP5" s="312"/>
      <c r="CQ5" s="312"/>
      <c r="CR5" s="312"/>
      <c r="CS5" s="312"/>
      <c r="CT5" s="312"/>
      <c r="CU5" s="312"/>
      <c r="CV5" s="312"/>
      <c r="CW5" s="312"/>
      <c r="CX5" s="313"/>
      <c r="CY5" s="317" t="s">
        <v>103</v>
      </c>
      <c r="CZ5" s="312" t="s">
        <v>124</v>
      </c>
      <c r="DA5" s="312"/>
      <c r="DB5" s="312"/>
      <c r="DC5" s="312"/>
      <c r="DD5" s="312"/>
      <c r="DE5" s="312"/>
      <c r="DF5" s="312"/>
      <c r="DG5" s="312"/>
      <c r="DH5" s="312"/>
      <c r="DI5" s="312"/>
      <c r="DJ5" s="313"/>
    </row>
    <row r="6" spans="1:115" ht="48.75" customHeight="1" thickBot="1" x14ac:dyDescent="0.3">
      <c r="A6" s="340"/>
      <c r="B6" s="343"/>
      <c r="C6" s="365"/>
      <c r="D6" s="371"/>
      <c r="E6" s="11" t="s">
        <v>53</v>
      </c>
      <c r="F6" s="12" t="s">
        <v>105</v>
      </c>
      <c r="G6" s="12" t="s">
        <v>54</v>
      </c>
      <c r="H6" s="13" t="s">
        <v>55</v>
      </c>
      <c r="I6" s="12" t="s">
        <v>42</v>
      </c>
      <c r="J6" s="286" t="s">
        <v>150</v>
      </c>
      <c r="K6" s="377"/>
      <c r="L6" s="369"/>
      <c r="M6" s="350"/>
      <c r="N6" s="53" t="s">
        <v>90</v>
      </c>
      <c r="O6" s="54" t="s">
        <v>91</v>
      </c>
      <c r="P6" s="374"/>
      <c r="Q6" s="14" t="s">
        <v>103</v>
      </c>
      <c r="R6" s="318"/>
      <c r="S6" s="35" t="s">
        <v>53</v>
      </c>
      <c r="T6" s="33" t="s">
        <v>99</v>
      </c>
      <c r="U6" s="33" t="s">
        <v>54</v>
      </c>
      <c r="V6" s="33" t="s">
        <v>55</v>
      </c>
      <c r="W6" s="22" t="s">
        <v>43</v>
      </c>
      <c r="X6" s="286" t="s">
        <v>150</v>
      </c>
      <c r="Y6" s="22" t="s">
        <v>48</v>
      </c>
      <c r="Z6" s="49" t="s">
        <v>106</v>
      </c>
      <c r="AA6" s="50" t="s">
        <v>90</v>
      </c>
      <c r="AB6" s="34" t="s">
        <v>91</v>
      </c>
      <c r="AC6" s="16" t="s">
        <v>103</v>
      </c>
      <c r="AD6" s="17" t="s">
        <v>3</v>
      </c>
      <c r="AE6" s="35" t="s">
        <v>93</v>
      </c>
      <c r="AF6" s="33" t="s">
        <v>99</v>
      </c>
      <c r="AG6" s="33" t="s">
        <v>54</v>
      </c>
      <c r="AH6" s="33" t="s">
        <v>55</v>
      </c>
      <c r="AI6" s="22" t="s">
        <v>43</v>
      </c>
      <c r="AJ6" s="286" t="s">
        <v>150</v>
      </c>
      <c r="AK6" s="22" t="s">
        <v>48</v>
      </c>
      <c r="AL6" s="57" t="s">
        <v>106</v>
      </c>
      <c r="AM6" s="56" t="s">
        <v>47</v>
      </c>
      <c r="AN6" s="2" t="s">
        <v>91</v>
      </c>
      <c r="AO6" s="51" t="s">
        <v>90</v>
      </c>
      <c r="AP6" s="209" t="s">
        <v>91</v>
      </c>
      <c r="AQ6" s="125" t="s">
        <v>103</v>
      </c>
      <c r="AR6" s="17" t="s">
        <v>3</v>
      </c>
      <c r="AS6" s="31" t="s">
        <v>93</v>
      </c>
      <c r="AT6" s="32" t="s">
        <v>100</v>
      </c>
      <c r="AU6" s="33" t="s">
        <v>54</v>
      </c>
      <c r="AV6" s="33" t="s">
        <v>55</v>
      </c>
      <c r="AW6" s="22" t="s">
        <v>43</v>
      </c>
      <c r="AX6" s="22" t="s">
        <v>102</v>
      </c>
      <c r="AY6" s="22" t="s">
        <v>48</v>
      </c>
      <c r="AZ6" s="49" t="s">
        <v>106</v>
      </c>
      <c r="BA6" s="50" t="s">
        <v>47</v>
      </c>
      <c r="BB6" s="34" t="s">
        <v>91</v>
      </c>
      <c r="BC6" s="318"/>
      <c r="BD6" s="55" t="s">
        <v>3</v>
      </c>
      <c r="BE6" s="35" t="s">
        <v>93</v>
      </c>
      <c r="BF6" s="33" t="s">
        <v>99</v>
      </c>
      <c r="BG6" s="33" t="s">
        <v>54</v>
      </c>
      <c r="BH6" s="22" t="s">
        <v>55</v>
      </c>
      <c r="BI6" s="22" t="s">
        <v>42</v>
      </c>
      <c r="BJ6" s="22" t="s">
        <v>102</v>
      </c>
      <c r="BK6" s="22" t="s">
        <v>48</v>
      </c>
      <c r="BL6" s="49" t="s">
        <v>106</v>
      </c>
      <c r="BM6" s="50" t="s">
        <v>47</v>
      </c>
      <c r="BN6" s="34" t="s">
        <v>91</v>
      </c>
      <c r="BO6" s="325"/>
      <c r="BP6" s="55" t="s">
        <v>3</v>
      </c>
      <c r="BQ6" s="35" t="s">
        <v>93</v>
      </c>
      <c r="BR6" s="33" t="s">
        <v>99</v>
      </c>
      <c r="BS6" s="33" t="s">
        <v>54</v>
      </c>
      <c r="BT6" s="33" t="s">
        <v>55</v>
      </c>
      <c r="BU6" s="22" t="s">
        <v>43</v>
      </c>
      <c r="BV6" s="22" t="s">
        <v>102</v>
      </c>
      <c r="BW6" s="22" t="s">
        <v>48</v>
      </c>
      <c r="BX6" s="49" t="s">
        <v>106</v>
      </c>
      <c r="BY6" s="50" t="s">
        <v>47</v>
      </c>
      <c r="BZ6" s="34" t="s">
        <v>91</v>
      </c>
      <c r="CA6" s="318"/>
      <c r="CB6" s="55" t="s">
        <v>3</v>
      </c>
      <c r="CC6" s="35" t="s">
        <v>93</v>
      </c>
      <c r="CD6" s="33" t="s">
        <v>99</v>
      </c>
      <c r="CE6" s="33" t="s">
        <v>54</v>
      </c>
      <c r="CF6" s="33" t="s">
        <v>55</v>
      </c>
      <c r="CG6" s="22" t="s">
        <v>43</v>
      </c>
      <c r="CH6" s="22" t="s">
        <v>102</v>
      </c>
      <c r="CI6" s="22" t="s">
        <v>48</v>
      </c>
      <c r="CJ6" s="49" t="s">
        <v>106</v>
      </c>
      <c r="CK6" s="50" t="s">
        <v>47</v>
      </c>
      <c r="CL6" s="34" t="s">
        <v>91</v>
      </c>
      <c r="CM6" s="318"/>
      <c r="CN6" s="55" t="s">
        <v>3</v>
      </c>
      <c r="CO6" s="35" t="s">
        <v>93</v>
      </c>
      <c r="CP6" s="33" t="s">
        <v>99</v>
      </c>
      <c r="CQ6" s="33" t="s">
        <v>54</v>
      </c>
      <c r="CR6" s="33" t="s">
        <v>55</v>
      </c>
      <c r="CS6" s="22" t="s">
        <v>43</v>
      </c>
      <c r="CT6" s="22" t="s">
        <v>102</v>
      </c>
      <c r="CU6" s="22" t="s">
        <v>48</v>
      </c>
      <c r="CV6" s="49" t="s">
        <v>106</v>
      </c>
      <c r="CW6" s="50" t="s">
        <v>47</v>
      </c>
      <c r="CX6" s="34" t="s">
        <v>91</v>
      </c>
      <c r="CY6" s="318"/>
      <c r="CZ6" s="55" t="s">
        <v>3</v>
      </c>
      <c r="DA6" s="35" t="s">
        <v>93</v>
      </c>
      <c r="DB6" s="33" t="s">
        <v>99</v>
      </c>
      <c r="DC6" s="33" t="s">
        <v>54</v>
      </c>
      <c r="DD6" s="33" t="s">
        <v>55</v>
      </c>
      <c r="DE6" s="22" t="s">
        <v>43</v>
      </c>
      <c r="DF6" s="22" t="s">
        <v>102</v>
      </c>
      <c r="DG6" s="22" t="s">
        <v>48</v>
      </c>
      <c r="DH6" s="49" t="s">
        <v>106</v>
      </c>
      <c r="DI6" s="50" t="s">
        <v>47</v>
      </c>
      <c r="DJ6" s="34" t="s">
        <v>91</v>
      </c>
    </row>
    <row r="7" spans="1:115" ht="26.25" customHeight="1" thickBot="1" x14ac:dyDescent="0.3">
      <c r="A7" s="140"/>
      <c r="B7" s="283" t="s">
        <v>9</v>
      </c>
      <c r="C7" s="255">
        <f>C8+C24</f>
        <v>5991</v>
      </c>
      <c r="D7" s="255">
        <f t="shared" ref="D7:AH7" si="0">D8+D24</f>
        <v>5103</v>
      </c>
      <c r="E7" s="142">
        <f t="shared" si="0"/>
        <v>1263</v>
      </c>
      <c r="F7" s="142">
        <f t="shared" si="0"/>
        <v>1823</v>
      </c>
      <c r="G7" s="142">
        <f t="shared" si="0"/>
        <v>352</v>
      </c>
      <c r="H7" s="142">
        <f t="shared" si="0"/>
        <v>79</v>
      </c>
      <c r="I7" s="142">
        <f t="shared" si="0"/>
        <v>208</v>
      </c>
      <c r="J7" s="142">
        <f t="shared" si="0"/>
        <v>31</v>
      </c>
      <c r="K7" s="142">
        <f t="shared" si="0"/>
        <v>0</v>
      </c>
      <c r="L7" s="142">
        <f>L8+L24</f>
        <v>132</v>
      </c>
      <c r="M7" s="142">
        <f t="shared" si="0"/>
        <v>0</v>
      </c>
      <c r="N7" s="171" t="e">
        <f t="shared" si="0"/>
        <v>#VALUE!</v>
      </c>
      <c r="O7" s="195">
        <f t="shared" si="0"/>
        <v>216</v>
      </c>
      <c r="P7" s="142">
        <f t="shared" si="0"/>
        <v>216</v>
      </c>
      <c r="Q7" s="142">
        <f t="shared" si="0"/>
        <v>612</v>
      </c>
      <c r="R7" s="142">
        <f t="shared" si="0"/>
        <v>612</v>
      </c>
      <c r="S7" s="142">
        <f t="shared" si="0"/>
        <v>256</v>
      </c>
      <c r="T7" s="142">
        <f t="shared" si="0"/>
        <v>301</v>
      </c>
      <c r="U7" s="142">
        <f t="shared" si="0"/>
        <v>10</v>
      </c>
      <c r="V7" s="142">
        <f t="shared" si="0"/>
        <v>11</v>
      </c>
      <c r="W7" s="142">
        <f t="shared" si="0"/>
        <v>20</v>
      </c>
      <c r="X7" s="142">
        <f t="shared" si="0"/>
        <v>14</v>
      </c>
      <c r="Y7" s="142">
        <f t="shared" si="0"/>
        <v>0</v>
      </c>
      <c r="Z7" s="143">
        <f t="shared" si="0"/>
        <v>0</v>
      </c>
      <c r="AA7" s="144">
        <f t="shared" si="0"/>
        <v>0</v>
      </c>
      <c r="AB7" s="144">
        <f t="shared" si="0"/>
        <v>0</v>
      </c>
      <c r="AC7" s="141">
        <f t="shared" si="0"/>
        <v>900</v>
      </c>
      <c r="AD7" s="142">
        <f t="shared" si="0"/>
        <v>792</v>
      </c>
      <c r="AE7" s="142">
        <f t="shared" si="0"/>
        <v>355</v>
      </c>
      <c r="AF7" s="142">
        <f t="shared" si="0"/>
        <v>370</v>
      </c>
      <c r="AG7" s="142">
        <f t="shared" si="0"/>
        <v>6</v>
      </c>
      <c r="AH7" s="142">
        <f t="shared" si="0"/>
        <v>16</v>
      </c>
      <c r="AI7" s="142">
        <f t="shared" ref="AI7:BL7" si="1">AI8+AI24</f>
        <v>28</v>
      </c>
      <c r="AJ7" s="142">
        <f t="shared" si="1"/>
        <v>17</v>
      </c>
      <c r="AK7" s="142">
        <f t="shared" si="1"/>
        <v>0</v>
      </c>
      <c r="AL7" s="142">
        <f t="shared" si="1"/>
        <v>0</v>
      </c>
      <c r="AM7" s="142" t="e">
        <f t="shared" si="1"/>
        <v>#VALUE!</v>
      </c>
      <c r="AN7" s="143">
        <f t="shared" si="1"/>
        <v>108</v>
      </c>
      <c r="AO7" s="144">
        <f t="shared" si="1"/>
        <v>0</v>
      </c>
      <c r="AP7" s="210">
        <f t="shared" si="1"/>
        <v>108</v>
      </c>
      <c r="AQ7" s="142">
        <f t="shared" si="1"/>
        <v>558</v>
      </c>
      <c r="AR7" s="142">
        <f t="shared" si="1"/>
        <v>528</v>
      </c>
      <c r="AS7" s="142">
        <f t="shared" si="1"/>
        <v>96</v>
      </c>
      <c r="AT7" s="142">
        <f t="shared" si="1"/>
        <v>166</v>
      </c>
      <c r="AU7" s="142">
        <f t="shared" si="1"/>
        <v>26</v>
      </c>
      <c r="AV7" s="142">
        <f t="shared" si="1"/>
        <v>4</v>
      </c>
      <c r="AW7" s="142">
        <f t="shared" si="1"/>
        <v>20</v>
      </c>
      <c r="AX7" s="142">
        <f t="shared" si="1"/>
        <v>0</v>
      </c>
      <c r="AY7" s="142">
        <f t="shared" si="1"/>
        <v>0</v>
      </c>
      <c r="AZ7" s="143">
        <f t="shared" si="1"/>
        <v>12</v>
      </c>
      <c r="BA7" s="144" t="e">
        <f t="shared" si="1"/>
        <v>#VALUE!</v>
      </c>
      <c r="BB7" s="144">
        <f t="shared" si="1"/>
        <v>18</v>
      </c>
      <c r="BC7" s="141">
        <f t="shared" si="1"/>
        <v>882</v>
      </c>
      <c r="BD7" s="142">
        <f t="shared" si="1"/>
        <v>818</v>
      </c>
      <c r="BE7" s="142">
        <f t="shared" si="1"/>
        <v>188</v>
      </c>
      <c r="BF7" s="142">
        <f t="shared" si="1"/>
        <v>272</v>
      </c>
      <c r="BG7" s="142">
        <f t="shared" si="1"/>
        <v>68</v>
      </c>
      <c r="BH7" s="142">
        <f t="shared" si="1"/>
        <v>8</v>
      </c>
      <c r="BI7" s="142">
        <f t="shared" si="1"/>
        <v>28</v>
      </c>
      <c r="BJ7" s="142">
        <f t="shared" si="1"/>
        <v>0</v>
      </c>
      <c r="BK7" s="142">
        <f t="shared" si="1"/>
        <v>0</v>
      </c>
      <c r="BL7" s="143">
        <f t="shared" si="1"/>
        <v>28</v>
      </c>
      <c r="BM7" s="144"/>
      <c r="BN7" s="144">
        <f t="shared" ref="BN7:DH7" si="2">BN8+BN24</f>
        <v>6</v>
      </c>
      <c r="BO7" s="142">
        <f t="shared" si="2"/>
        <v>590</v>
      </c>
      <c r="BP7" s="142">
        <f t="shared" si="2"/>
        <v>564</v>
      </c>
      <c r="BQ7" s="142">
        <f t="shared" si="2"/>
        <v>114</v>
      </c>
      <c r="BR7" s="142">
        <f t="shared" si="2"/>
        <v>184</v>
      </c>
      <c r="BS7" s="142">
        <f t="shared" si="2"/>
        <v>42</v>
      </c>
      <c r="BT7" s="142">
        <f t="shared" si="2"/>
        <v>10</v>
      </c>
      <c r="BU7" s="142">
        <f t="shared" si="2"/>
        <v>34</v>
      </c>
      <c r="BV7" s="142">
        <f t="shared" si="2"/>
        <v>0</v>
      </c>
      <c r="BW7" s="142">
        <f t="shared" si="2"/>
        <v>0</v>
      </c>
      <c r="BX7" s="143">
        <f t="shared" si="2"/>
        <v>2</v>
      </c>
      <c r="BY7" s="144" t="e">
        <f t="shared" si="2"/>
        <v>#VALUE!</v>
      </c>
      <c r="BZ7" s="144">
        <f t="shared" si="2"/>
        <v>24</v>
      </c>
      <c r="CA7" s="141">
        <f t="shared" si="2"/>
        <v>980</v>
      </c>
      <c r="CB7" s="142">
        <f t="shared" si="2"/>
        <v>914</v>
      </c>
      <c r="CC7" s="142">
        <f t="shared" si="2"/>
        <v>206</v>
      </c>
      <c r="CD7" s="142">
        <f t="shared" si="2"/>
        <v>342</v>
      </c>
      <c r="CE7" s="142">
        <f t="shared" si="2"/>
        <v>86</v>
      </c>
      <c r="CF7" s="142">
        <f t="shared" si="2"/>
        <v>14</v>
      </c>
      <c r="CG7" s="142">
        <f t="shared" si="2"/>
        <v>50</v>
      </c>
      <c r="CH7" s="142">
        <f t="shared" si="2"/>
        <v>0</v>
      </c>
      <c r="CI7" s="142">
        <f t="shared" si="2"/>
        <v>0</v>
      </c>
      <c r="CJ7" s="143">
        <f t="shared" si="2"/>
        <v>48</v>
      </c>
      <c r="CK7" s="144" t="e">
        <f t="shared" si="2"/>
        <v>#VALUE!</v>
      </c>
      <c r="CL7" s="144">
        <f t="shared" si="2"/>
        <v>48</v>
      </c>
      <c r="CM7" s="142">
        <f t="shared" si="2"/>
        <v>686</v>
      </c>
      <c r="CN7" s="142">
        <f t="shared" si="2"/>
        <v>678</v>
      </c>
      <c r="CO7" s="142">
        <f t="shared" si="2"/>
        <v>176</v>
      </c>
      <c r="CP7" s="142">
        <f t="shared" si="2"/>
        <v>208</v>
      </c>
      <c r="CQ7" s="142">
        <f t="shared" si="2"/>
        <v>58</v>
      </c>
      <c r="CR7" s="142">
        <f t="shared" si="2"/>
        <v>10</v>
      </c>
      <c r="CS7" s="142">
        <f t="shared" si="2"/>
        <v>36</v>
      </c>
      <c r="CT7" s="142">
        <f t="shared" si="2"/>
        <v>10</v>
      </c>
      <c r="CU7" s="142">
        <f t="shared" si="2"/>
        <v>0</v>
      </c>
      <c r="CV7" s="143">
        <f t="shared" si="2"/>
        <v>24</v>
      </c>
      <c r="CW7" s="144" t="e">
        <f t="shared" si="2"/>
        <v>#VALUE!</v>
      </c>
      <c r="CX7" s="144">
        <f t="shared" si="2"/>
        <v>36</v>
      </c>
      <c r="CY7" s="142">
        <f t="shared" si="2"/>
        <v>1126</v>
      </c>
      <c r="CZ7" s="142">
        <f t="shared" si="2"/>
        <v>587</v>
      </c>
      <c r="DA7" s="142">
        <f t="shared" si="2"/>
        <v>190</v>
      </c>
      <c r="DB7" s="142">
        <f t="shared" si="2"/>
        <v>190</v>
      </c>
      <c r="DC7" s="142">
        <f t="shared" si="2"/>
        <v>60</v>
      </c>
      <c r="DD7" s="142">
        <f t="shared" si="2"/>
        <v>8</v>
      </c>
      <c r="DE7" s="142">
        <f t="shared" si="2"/>
        <v>20</v>
      </c>
      <c r="DF7" s="142">
        <f t="shared" si="2"/>
        <v>10</v>
      </c>
      <c r="DG7" s="142">
        <f t="shared" si="2"/>
        <v>468</v>
      </c>
      <c r="DH7" s="143">
        <f t="shared" si="2"/>
        <v>30</v>
      </c>
      <c r="DI7" s="144"/>
      <c r="DJ7" s="201">
        <f>DJ8+DJ24</f>
        <v>42</v>
      </c>
    </row>
    <row r="8" spans="1:115" ht="12" customHeight="1" thickBot="1" x14ac:dyDescent="0.3">
      <c r="A8" s="58" t="s">
        <v>134</v>
      </c>
      <c r="B8" s="59" t="s">
        <v>149</v>
      </c>
      <c r="C8" s="256">
        <f>C9+C19+C23</f>
        <v>1563</v>
      </c>
      <c r="D8" s="256">
        <f t="shared" ref="D8:AJ8" si="3">D9+D19+D23</f>
        <v>1455</v>
      </c>
      <c r="E8" s="256">
        <f t="shared" si="3"/>
        <v>613</v>
      </c>
      <c r="F8" s="256">
        <f t="shared" si="3"/>
        <v>669</v>
      </c>
      <c r="G8" s="256">
        <f t="shared" si="3"/>
        <v>16</v>
      </c>
      <c r="H8" s="256">
        <f t="shared" si="3"/>
        <v>27</v>
      </c>
      <c r="I8" s="256">
        <f t="shared" si="3"/>
        <v>48</v>
      </c>
      <c r="J8" s="256">
        <f t="shared" si="3"/>
        <v>31</v>
      </c>
      <c r="K8" s="256">
        <f t="shared" si="3"/>
        <v>0</v>
      </c>
      <c r="L8" s="256">
        <f t="shared" si="3"/>
        <v>0</v>
      </c>
      <c r="M8" s="256">
        <f t="shared" si="3"/>
        <v>0</v>
      </c>
      <c r="N8" s="256"/>
      <c r="O8" s="256">
        <f t="shared" si="3"/>
        <v>108</v>
      </c>
      <c r="P8" s="256">
        <f t="shared" si="3"/>
        <v>0</v>
      </c>
      <c r="Q8" s="256">
        <f t="shared" si="3"/>
        <v>612</v>
      </c>
      <c r="R8" s="256">
        <f>R9+R19+R23</f>
        <v>612</v>
      </c>
      <c r="S8" s="256">
        <f t="shared" si="3"/>
        <v>256</v>
      </c>
      <c r="T8" s="256">
        <f t="shared" si="3"/>
        <v>301</v>
      </c>
      <c r="U8" s="256">
        <f t="shared" si="3"/>
        <v>10</v>
      </c>
      <c r="V8" s="256">
        <f t="shared" si="3"/>
        <v>11</v>
      </c>
      <c r="W8" s="256">
        <f t="shared" si="3"/>
        <v>20</v>
      </c>
      <c r="X8" s="256">
        <f t="shared" si="3"/>
        <v>14</v>
      </c>
      <c r="Y8" s="256">
        <f t="shared" si="3"/>
        <v>0</v>
      </c>
      <c r="Z8" s="256">
        <f t="shared" si="3"/>
        <v>0</v>
      </c>
      <c r="AA8" s="256">
        <f t="shared" si="3"/>
        <v>0</v>
      </c>
      <c r="AB8" s="256">
        <f t="shared" si="3"/>
        <v>0</v>
      </c>
      <c r="AC8" s="256">
        <f t="shared" si="3"/>
        <v>900</v>
      </c>
      <c r="AD8" s="256">
        <f t="shared" si="3"/>
        <v>792</v>
      </c>
      <c r="AE8" s="256">
        <f t="shared" si="3"/>
        <v>355</v>
      </c>
      <c r="AF8" s="256">
        <f t="shared" si="3"/>
        <v>370</v>
      </c>
      <c r="AG8" s="256">
        <f t="shared" si="3"/>
        <v>6</v>
      </c>
      <c r="AH8" s="256">
        <f t="shared" si="3"/>
        <v>16</v>
      </c>
      <c r="AI8" s="256">
        <f t="shared" si="3"/>
        <v>28</v>
      </c>
      <c r="AJ8" s="256">
        <f t="shared" si="3"/>
        <v>17</v>
      </c>
      <c r="AK8" s="256">
        <f t="shared" ref="AK8" si="4">AK9+AK19+AK23</f>
        <v>0</v>
      </c>
      <c r="AL8" s="256">
        <f t="shared" ref="AL8" si="5">AL9+AL19+AL23</f>
        <v>0</v>
      </c>
      <c r="AM8" s="256" t="e">
        <f t="shared" ref="AM8" si="6">AM9+AM19+AM23</f>
        <v>#VALUE!</v>
      </c>
      <c r="AN8" s="256">
        <f t="shared" ref="AN8" si="7">AN9+AN19+AN23</f>
        <v>108</v>
      </c>
      <c r="AO8" s="256"/>
      <c r="AP8" s="256">
        <f t="shared" ref="AP8" si="8">AP9+AP19+AP23</f>
        <v>108</v>
      </c>
      <c r="AQ8" s="256">
        <f t="shared" ref="AQ8" si="9">AQ9+AQ19+AQ23</f>
        <v>0</v>
      </c>
      <c r="AR8" s="256">
        <f t="shared" ref="AR8" si="10">AR9+AR19+AR23</f>
        <v>0</v>
      </c>
      <c r="AS8" s="256">
        <f t="shared" ref="AS8" si="11">AS9+AS19+AS23</f>
        <v>0</v>
      </c>
      <c r="AT8" s="256">
        <f t="shared" ref="AT8" si="12">AT9+AT19+AT23</f>
        <v>0</v>
      </c>
      <c r="AU8" s="256">
        <f t="shared" ref="AU8" si="13">AU9+AU19+AU23</f>
        <v>0</v>
      </c>
      <c r="AV8" s="256">
        <f t="shared" ref="AV8" si="14">AV9+AV19+AV23</f>
        <v>0</v>
      </c>
      <c r="AW8" s="256">
        <f t="shared" ref="AW8" si="15">AW9+AW19+AW23</f>
        <v>0</v>
      </c>
      <c r="AX8" s="256">
        <f t="shared" ref="AX8" si="16">AX9+AX19+AX23</f>
        <v>0</v>
      </c>
      <c r="AY8" s="256">
        <f t="shared" ref="AY8" si="17">AY9+AY19+AY23</f>
        <v>0</v>
      </c>
      <c r="AZ8" s="256">
        <f t="shared" ref="AZ8" si="18">AZ9+AZ19+AZ23</f>
        <v>0</v>
      </c>
      <c r="BA8" s="256">
        <f t="shared" ref="BA8" si="19">BA9+BA19+BA23</f>
        <v>0</v>
      </c>
      <c r="BB8" s="256">
        <f t="shared" ref="BB8" si="20">BB9+BB19+BB23</f>
        <v>0</v>
      </c>
      <c r="BC8" s="256">
        <f t="shared" ref="BC8" si="21">BC9+BC19+BC23</f>
        <v>0</v>
      </c>
      <c r="BD8" s="256">
        <f t="shared" ref="BD8" si="22">BD9+BD19+BD23</f>
        <v>0</v>
      </c>
      <c r="BE8" s="256">
        <f t="shared" ref="BE8" si="23">BE9+BE19+BE23</f>
        <v>0</v>
      </c>
      <c r="BF8" s="256">
        <f t="shared" ref="BF8" si="24">BF9+BF19+BF23</f>
        <v>0</v>
      </c>
      <c r="BG8" s="256">
        <f t="shared" ref="BG8" si="25">BG9+BG19+BG23</f>
        <v>0</v>
      </c>
      <c r="BH8" s="256">
        <f t="shared" ref="BH8" si="26">BH9+BH19+BH23</f>
        <v>0</v>
      </c>
      <c r="BI8" s="256">
        <f t="shared" ref="BI8" si="27">BI9+BI19+BI23</f>
        <v>0</v>
      </c>
      <c r="BJ8" s="256">
        <f t="shared" ref="BJ8" si="28">BJ9+BJ19+BJ23</f>
        <v>0</v>
      </c>
      <c r="BK8" s="256">
        <f t="shared" ref="BK8" si="29">BK9+BK19+BK23</f>
        <v>0</v>
      </c>
      <c r="BL8" s="256">
        <f t="shared" ref="BL8" si="30">BL9+BL19+BL23</f>
        <v>0</v>
      </c>
      <c r="BM8" s="256">
        <f t="shared" ref="BM8" si="31">BM9+BM19+BM23</f>
        <v>0</v>
      </c>
      <c r="BN8" s="256">
        <f t="shared" ref="BN8" si="32">BN9+BN19+BN23</f>
        <v>0</v>
      </c>
      <c r="BO8" s="256">
        <f t="shared" ref="BO8" si="33">BO9+BO19+BO23</f>
        <v>0</v>
      </c>
      <c r="BP8" s="256">
        <f t="shared" ref="BP8" si="34">BP9+BP19+BP23</f>
        <v>0</v>
      </c>
      <c r="BQ8" s="256">
        <f t="shared" ref="BQ8" si="35">BQ9+BQ19+BQ23</f>
        <v>0</v>
      </c>
      <c r="BR8" s="256">
        <f t="shared" ref="BR8" si="36">BR9+BR19+BR23</f>
        <v>0</v>
      </c>
      <c r="BS8" s="256">
        <f t="shared" ref="BS8" si="37">BS9+BS19+BS23</f>
        <v>0</v>
      </c>
      <c r="BT8" s="256">
        <f t="shared" ref="BT8" si="38">BT9+BT19+BT23</f>
        <v>0</v>
      </c>
      <c r="BU8" s="256">
        <f t="shared" ref="BU8" si="39">BU9+BU19+BU23</f>
        <v>0</v>
      </c>
      <c r="BV8" s="256">
        <f t="shared" ref="BV8" si="40">BV9+BV19+BV23</f>
        <v>0</v>
      </c>
      <c r="BW8" s="256">
        <f t="shared" ref="BW8" si="41">BW9+BW19+BW23</f>
        <v>0</v>
      </c>
      <c r="BX8" s="256">
        <f t="shared" ref="BX8" si="42">BX9+BX19+BX23</f>
        <v>0</v>
      </c>
      <c r="BY8" s="256">
        <f t="shared" ref="BY8" si="43">BY9+BY19+BY23</f>
        <v>0</v>
      </c>
      <c r="BZ8" s="256">
        <f t="shared" ref="BZ8" si="44">BZ9+BZ19+BZ23</f>
        <v>0</v>
      </c>
      <c r="CA8" s="256">
        <f t="shared" ref="CA8" si="45">CA9+CA19+CA23</f>
        <v>0</v>
      </c>
      <c r="CB8" s="256">
        <f t="shared" ref="CB8" si="46">CB9+CB19+CB23</f>
        <v>0</v>
      </c>
      <c r="CC8" s="256">
        <f t="shared" ref="CC8" si="47">CC9+CC19+CC23</f>
        <v>0</v>
      </c>
      <c r="CD8" s="256">
        <f t="shared" ref="CD8" si="48">CD9+CD19+CD23</f>
        <v>0</v>
      </c>
      <c r="CE8" s="256">
        <f t="shared" ref="CE8" si="49">CE9+CE19+CE23</f>
        <v>0</v>
      </c>
      <c r="CF8" s="256">
        <f t="shared" ref="CF8" si="50">CF9+CF19+CF23</f>
        <v>0</v>
      </c>
      <c r="CG8" s="256">
        <f t="shared" ref="CG8" si="51">CG9+CG19+CG23</f>
        <v>0</v>
      </c>
      <c r="CH8" s="256">
        <f t="shared" ref="CH8" si="52">CH9+CH19+CH23</f>
        <v>0</v>
      </c>
      <c r="CI8" s="256">
        <f t="shared" ref="CI8" si="53">CI9+CI19+CI23</f>
        <v>0</v>
      </c>
      <c r="CJ8" s="256">
        <f t="shared" ref="CJ8" si="54">CJ9+CJ19+CJ23</f>
        <v>0</v>
      </c>
      <c r="CK8" s="256">
        <f t="shared" ref="CK8" si="55">CK9+CK19+CK23</f>
        <v>0</v>
      </c>
      <c r="CL8" s="256">
        <f t="shared" ref="CL8" si="56">CL9+CL19+CL23</f>
        <v>0</v>
      </c>
      <c r="CM8" s="256">
        <f t="shared" ref="CM8" si="57">CM9+CM19+CM23</f>
        <v>0</v>
      </c>
      <c r="CN8" s="256">
        <f t="shared" ref="CN8" si="58">CN9+CN19+CN23</f>
        <v>0</v>
      </c>
      <c r="CO8" s="256">
        <f t="shared" ref="CO8" si="59">CO9+CO19+CO23</f>
        <v>0</v>
      </c>
      <c r="CP8" s="256">
        <f t="shared" ref="CP8" si="60">CP9+CP19+CP23</f>
        <v>0</v>
      </c>
      <c r="CQ8" s="256">
        <f t="shared" ref="CQ8" si="61">CQ9+CQ19+CQ23</f>
        <v>0</v>
      </c>
      <c r="CR8" s="256">
        <f t="shared" ref="CR8" si="62">CR9+CR19+CR23</f>
        <v>0</v>
      </c>
      <c r="CS8" s="256">
        <f t="shared" ref="CS8" si="63">CS9+CS19+CS23</f>
        <v>0</v>
      </c>
      <c r="CT8" s="256">
        <f t="shared" ref="CT8" si="64">CT9+CT19+CT23</f>
        <v>0</v>
      </c>
      <c r="CU8" s="256">
        <f t="shared" ref="CU8" si="65">CU9+CU19+CU23</f>
        <v>0</v>
      </c>
      <c r="CV8" s="256">
        <f t="shared" ref="CV8" si="66">CV9+CV19+CV23</f>
        <v>0</v>
      </c>
      <c r="CW8" s="256">
        <f t="shared" ref="CW8" si="67">CW9+CW19+CW23</f>
        <v>0</v>
      </c>
      <c r="CX8" s="256">
        <f t="shared" ref="CX8" si="68">CX9+CX19+CX23</f>
        <v>0</v>
      </c>
      <c r="CY8" s="256">
        <f t="shared" ref="CY8" si="69">CY9+CY19+CY23</f>
        <v>0</v>
      </c>
      <c r="CZ8" s="256">
        <f t="shared" ref="CZ8" si="70">CZ9+CZ19+CZ23</f>
        <v>0</v>
      </c>
      <c r="DA8" s="256">
        <f t="shared" ref="DA8" si="71">DA9+DA19+DA23</f>
        <v>0</v>
      </c>
      <c r="DB8" s="256">
        <f t="shared" ref="DB8" si="72">DB9+DB19+DB23</f>
        <v>0</v>
      </c>
      <c r="DC8" s="256">
        <f t="shared" ref="DC8" si="73">DC9+DC19+DC23</f>
        <v>0</v>
      </c>
      <c r="DD8" s="256">
        <f t="shared" ref="DD8" si="74">DD9+DD19+DD23</f>
        <v>0</v>
      </c>
      <c r="DE8" s="256">
        <f t="shared" ref="DE8" si="75">DE9+DE19+DE23</f>
        <v>0</v>
      </c>
      <c r="DF8" s="256">
        <f t="shared" ref="DF8" si="76">DF9+DF19+DF23</f>
        <v>0</v>
      </c>
      <c r="DG8" s="256">
        <f t="shared" ref="DG8" si="77">DG9+DG19+DG23</f>
        <v>0</v>
      </c>
      <c r="DH8" s="256">
        <f t="shared" ref="DH8" si="78">DH9+DH19+DH23</f>
        <v>0</v>
      </c>
      <c r="DI8" s="256">
        <f t="shared" ref="DI8" si="79">DI9+DI19+DI23</f>
        <v>0</v>
      </c>
      <c r="DJ8" s="256">
        <f t="shared" ref="DJ8" si="80">DJ9+DJ19+DJ23</f>
        <v>0</v>
      </c>
      <c r="DK8" s="60"/>
    </row>
    <row r="9" spans="1:115" ht="12" customHeight="1" thickBot="1" x14ac:dyDescent="0.3">
      <c r="A9" s="85"/>
      <c r="B9" s="86" t="s">
        <v>177</v>
      </c>
      <c r="C9" s="256">
        <f>C10+C11+C12+C13+C14+C15+C16+C18+C17</f>
        <v>949</v>
      </c>
      <c r="D9" s="256">
        <f t="shared" ref="D9:BO9" si="81">D10+D11+D12+D13+D14+D15+D16+D17+D18</f>
        <v>913</v>
      </c>
      <c r="E9" s="256">
        <f>E10+E11+E12+E13+E14+E15+E16+E17+E18</f>
        <v>385</v>
      </c>
      <c r="F9" s="256">
        <f>F10+F11+F12+F13+F14+F15+F16+F17+F18</f>
        <v>463</v>
      </c>
      <c r="G9" s="256">
        <f t="shared" ref="G9" si="82">G10+G11+G12+G13+G14+G15+G16+G17+G18</f>
        <v>14</v>
      </c>
      <c r="H9" s="256">
        <f t="shared" ref="H9" si="83">H10+H11+H12+H13+H14+H15+H16+H17+H18</f>
        <v>21</v>
      </c>
      <c r="I9" s="256">
        <f>I10+I11+I12+I13+I14+I15+I16+I17+I18</f>
        <v>30</v>
      </c>
      <c r="J9" s="256">
        <f t="shared" ref="J9" si="84">J10+J11+J12+J13+J14+J15+J16+J17+J18</f>
        <v>0</v>
      </c>
      <c r="K9" s="256">
        <f t="shared" ref="K9" si="85">K10+K11+K12+K13+K14+K15+K16+K17+K18</f>
        <v>0</v>
      </c>
      <c r="L9" s="256">
        <f t="shared" ref="L9" si="86">L10+L11+L12+L13+L14+L15+L16+L17+L18</f>
        <v>0</v>
      </c>
      <c r="M9" s="256">
        <f t="shared" ref="M9" si="87">M10+M11+M12+M13+M14+M15+M16+M17+M18</f>
        <v>0</v>
      </c>
      <c r="N9" s="256"/>
      <c r="O9" s="256">
        <f t="shared" ref="O9" si="88">O10+O11+O12+O13+O14+O15+O16+O17+O18</f>
        <v>36</v>
      </c>
      <c r="P9" s="256">
        <f t="shared" ref="P9" si="89">P10+P11+P12+P13+P14+P15+P16+P17+P18</f>
        <v>0</v>
      </c>
      <c r="Q9" s="256">
        <f t="shared" ref="Q9" si="90">Q10+Q11+Q12+Q13+Q14+Q15+Q16+Q17+Q18</f>
        <v>357</v>
      </c>
      <c r="R9" s="256">
        <f t="shared" ref="R9" si="91">R10+R11+R12+R13+R14+R15+R16+R17+R18</f>
        <v>357</v>
      </c>
      <c r="S9" s="256">
        <f t="shared" ref="S9" si="92">S10+S11+S12+S13+S14+S15+S16+S17+S18</f>
        <v>139</v>
      </c>
      <c r="T9" s="256">
        <f t="shared" ref="T9" si="93">T10+T11+T12+T13+T14+T15+T16+T17+T18</f>
        <v>189</v>
      </c>
      <c r="U9" s="256">
        <f t="shared" ref="U9" si="94">U10+U11+U12+U13+U14+U15+U16+U17+U18</f>
        <v>8</v>
      </c>
      <c r="V9" s="256">
        <f t="shared" ref="V9" si="95">V10+V11+V12+V13+V14+V15+V16+V17+V18</f>
        <v>9</v>
      </c>
      <c r="W9" s="256">
        <f t="shared" ref="W9" si="96">W10+W11+W12+W13+W14+W15+W16+W17+W18</f>
        <v>12</v>
      </c>
      <c r="X9" s="256">
        <f t="shared" ref="X9" si="97">X10+X11+X12+X13+X14+X15+X16+X17+X18</f>
        <v>0</v>
      </c>
      <c r="Y9" s="256">
        <f t="shared" ref="Y9" si="98">Y10+Y11+Y12+Y13+Y14+Y15+Y16+Y17+Y18</f>
        <v>0</v>
      </c>
      <c r="Z9" s="256">
        <f t="shared" ref="Z9" si="99">Z10+Z11+Z12+Z13+Z14+Z15+Z16+Z17+Z18</f>
        <v>0</v>
      </c>
      <c r="AA9" s="256"/>
      <c r="AB9" s="256">
        <f t="shared" ref="AB9" si="100">AB10+AB11+AB12+AB13+AB14+AB15+AB16+AB17+AB18</f>
        <v>0</v>
      </c>
      <c r="AC9" s="256">
        <f t="shared" ref="AC9" si="101">AC10+AC11+AC12+AC13+AC14+AC15+AC16+AC17+AC18</f>
        <v>592</v>
      </c>
      <c r="AD9" s="256">
        <f t="shared" ref="AD9" si="102">AD10+AD11+AD12+AD13+AD14+AD15+AD16+AD17+AD18</f>
        <v>556</v>
      </c>
      <c r="AE9" s="256">
        <f t="shared" ref="AE9" si="103">AE10+AE11+AE12+AE13+AE14+AE15+AE16+AE17+AE18</f>
        <v>246</v>
      </c>
      <c r="AF9" s="256">
        <f t="shared" ref="AF9" si="104">AF10+AF11+AF12+AF13+AF14+AF15+AF16+AF17+AF18</f>
        <v>274</v>
      </c>
      <c r="AG9" s="256">
        <f t="shared" ref="AG9" si="105">AG10+AG11+AG12+AG13+AG14+AG15+AG16+AG17+AG18</f>
        <v>6</v>
      </c>
      <c r="AH9" s="256">
        <f t="shared" ref="AH9" si="106">AH10+AH11+AH12+AH13+AH14+AH15+AH16+AH17+AH18</f>
        <v>12</v>
      </c>
      <c r="AI9" s="256">
        <f t="shared" ref="AI9" si="107">AI10+AI11+AI12+AI13+AI14+AI15+AI16+AI17+AI18</f>
        <v>18</v>
      </c>
      <c r="AJ9" s="256">
        <f t="shared" ref="AJ9" si="108">AJ10+AJ11+AJ12+AJ13+AJ14+AJ15+AJ16+AJ17+AJ18</f>
        <v>0</v>
      </c>
      <c r="AK9" s="256">
        <f t="shared" ref="AK9" si="109">AK10+AK11+AK12+AK13+AK14+AK15+AK16+AK17+AK18</f>
        <v>0</v>
      </c>
      <c r="AL9" s="256">
        <f t="shared" ref="AL9" si="110">AL10+AL11+AL12+AL13+AL14+AL15+AL16+AL17+AL18</f>
        <v>0</v>
      </c>
      <c r="AM9" s="256" t="e">
        <f t="shared" ref="AM9" si="111">AM10+AM11+AM12+AM13+AM14+AM15+AM16+AM17+AM18</f>
        <v>#VALUE!</v>
      </c>
      <c r="AN9" s="256">
        <f t="shared" ref="AN9" si="112">AN10+AN11+AN12+AN13+AN14+AN15+AN16+AN17+AN18</f>
        <v>36</v>
      </c>
      <c r="AO9" s="256"/>
      <c r="AP9" s="256">
        <f t="shared" ref="AP9" si="113">AP10+AP11+AP12+AP13+AP14+AP15+AP16+AP17+AP18</f>
        <v>36</v>
      </c>
      <c r="AQ9" s="256">
        <f t="shared" si="81"/>
        <v>0</v>
      </c>
      <c r="AR9" s="256">
        <f t="shared" si="81"/>
        <v>0</v>
      </c>
      <c r="AS9" s="256">
        <f t="shared" si="81"/>
        <v>0</v>
      </c>
      <c r="AT9" s="256">
        <f t="shared" si="81"/>
        <v>0</v>
      </c>
      <c r="AU9" s="256">
        <f t="shared" si="81"/>
        <v>0</v>
      </c>
      <c r="AV9" s="256">
        <f t="shared" si="81"/>
        <v>0</v>
      </c>
      <c r="AW9" s="256">
        <f t="shared" si="81"/>
        <v>0</v>
      </c>
      <c r="AX9" s="256">
        <f t="shared" si="81"/>
        <v>0</v>
      </c>
      <c r="AY9" s="256">
        <f t="shared" si="81"/>
        <v>0</v>
      </c>
      <c r="AZ9" s="256">
        <f t="shared" si="81"/>
        <v>0</v>
      </c>
      <c r="BA9" s="91">
        <f t="shared" si="81"/>
        <v>0</v>
      </c>
      <c r="BB9" s="91">
        <f t="shared" si="81"/>
        <v>0</v>
      </c>
      <c r="BC9" s="256">
        <f t="shared" si="81"/>
        <v>0</v>
      </c>
      <c r="BD9" s="256">
        <f t="shared" si="81"/>
        <v>0</v>
      </c>
      <c r="BE9" s="256">
        <f t="shared" si="81"/>
        <v>0</v>
      </c>
      <c r="BF9" s="256">
        <f t="shared" si="81"/>
        <v>0</v>
      </c>
      <c r="BG9" s="256">
        <f t="shared" si="81"/>
        <v>0</v>
      </c>
      <c r="BH9" s="256">
        <f t="shared" si="81"/>
        <v>0</v>
      </c>
      <c r="BI9" s="256">
        <f t="shared" si="81"/>
        <v>0</v>
      </c>
      <c r="BJ9" s="256">
        <f t="shared" si="81"/>
        <v>0</v>
      </c>
      <c r="BK9" s="256">
        <f t="shared" si="81"/>
        <v>0</v>
      </c>
      <c r="BL9" s="256">
        <f t="shared" si="81"/>
        <v>0</v>
      </c>
      <c r="BM9" s="256">
        <f t="shared" si="81"/>
        <v>0</v>
      </c>
      <c r="BN9" s="256">
        <f t="shared" si="81"/>
        <v>0</v>
      </c>
      <c r="BO9" s="256">
        <f t="shared" si="81"/>
        <v>0</v>
      </c>
      <c r="BP9" s="256">
        <f t="shared" ref="BP9:DJ9" si="114">BP10+BP11+BP12+BP13+BP14+BP15+BP16+BP17+BP18</f>
        <v>0</v>
      </c>
      <c r="BQ9" s="256">
        <f t="shared" si="114"/>
        <v>0</v>
      </c>
      <c r="BR9" s="256">
        <f t="shared" si="114"/>
        <v>0</v>
      </c>
      <c r="BS9" s="256">
        <f t="shared" si="114"/>
        <v>0</v>
      </c>
      <c r="BT9" s="256">
        <f t="shared" si="114"/>
        <v>0</v>
      </c>
      <c r="BU9" s="256">
        <f t="shared" si="114"/>
        <v>0</v>
      </c>
      <c r="BV9" s="256">
        <f t="shared" si="114"/>
        <v>0</v>
      </c>
      <c r="BW9" s="256">
        <f t="shared" si="114"/>
        <v>0</v>
      </c>
      <c r="BX9" s="256">
        <f t="shared" si="114"/>
        <v>0</v>
      </c>
      <c r="BY9" s="91">
        <f t="shared" si="114"/>
        <v>0</v>
      </c>
      <c r="BZ9" s="91">
        <f t="shared" si="114"/>
        <v>0</v>
      </c>
      <c r="CA9" s="256">
        <f t="shared" si="114"/>
        <v>0</v>
      </c>
      <c r="CB9" s="256">
        <f t="shared" si="114"/>
        <v>0</v>
      </c>
      <c r="CC9" s="256">
        <f t="shared" si="114"/>
        <v>0</v>
      </c>
      <c r="CD9" s="256">
        <f t="shared" si="114"/>
        <v>0</v>
      </c>
      <c r="CE9" s="256">
        <f t="shared" si="114"/>
        <v>0</v>
      </c>
      <c r="CF9" s="256">
        <f t="shared" si="114"/>
        <v>0</v>
      </c>
      <c r="CG9" s="256">
        <f t="shared" si="114"/>
        <v>0</v>
      </c>
      <c r="CH9" s="256">
        <f t="shared" si="114"/>
        <v>0</v>
      </c>
      <c r="CI9" s="256">
        <f t="shared" si="114"/>
        <v>0</v>
      </c>
      <c r="CJ9" s="256">
        <f t="shared" si="114"/>
        <v>0</v>
      </c>
      <c r="CK9" s="91">
        <f t="shared" si="114"/>
        <v>0</v>
      </c>
      <c r="CL9" s="91">
        <f t="shared" si="114"/>
        <v>0</v>
      </c>
      <c r="CM9" s="256">
        <f t="shared" si="114"/>
        <v>0</v>
      </c>
      <c r="CN9" s="256">
        <f t="shared" si="114"/>
        <v>0</v>
      </c>
      <c r="CO9" s="256">
        <f t="shared" si="114"/>
        <v>0</v>
      </c>
      <c r="CP9" s="256">
        <f t="shared" si="114"/>
        <v>0</v>
      </c>
      <c r="CQ9" s="256">
        <f t="shared" si="114"/>
        <v>0</v>
      </c>
      <c r="CR9" s="256">
        <f t="shared" si="114"/>
        <v>0</v>
      </c>
      <c r="CS9" s="256">
        <f t="shared" si="114"/>
        <v>0</v>
      </c>
      <c r="CT9" s="256">
        <f t="shared" si="114"/>
        <v>0</v>
      </c>
      <c r="CU9" s="256">
        <f t="shared" si="114"/>
        <v>0</v>
      </c>
      <c r="CV9" s="256">
        <f t="shared" si="114"/>
        <v>0</v>
      </c>
      <c r="CW9" s="91">
        <f t="shared" si="114"/>
        <v>0</v>
      </c>
      <c r="CX9" s="91">
        <f t="shared" si="114"/>
        <v>0</v>
      </c>
      <c r="CY9" s="256">
        <f t="shared" si="114"/>
        <v>0</v>
      </c>
      <c r="CZ9" s="256">
        <f t="shared" si="114"/>
        <v>0</v>
      </c>
      <c r="DA9" s="256">
        <f t="shared" si="114"/>
        <v>0</v>
      </c>
      <c r="DB9" s="256">
        <f t="shared" si="114"/>
        <v>0</v>
      </c>
      <c r="DC9" s="256">
        <f t="shared" si="114"/>
        <v>0</v>
      </c>
      <c r="DD9" s="256">
        <f t="shared" si="114"/>
        <v>0</v>
      </c>
      <c r="DE9" s="256">
        <f t="shared" si="114"/>
        <v>0</v>
      </c>
      <c r="DF9" s="256">
        <f t="shared" si="114"/>
        <v>0</v>
      </c>
      <c r="DG9" s="256">
        <f t="shared" si="114"/>
        <v>0</v>
      </c>
      <c r="DH9" s="256">
        <f t="shared" si="114"/>
        <v>0</v>
      </c>
      <c r="DI9" s="91">
        <f t="shared" si="114"/>
        <v>0</v>
      </c>
      <c r="DJ9" s="91">
        <f t="shared" si="114"/>
        <v>0</v>
      </c>
      <c r="DK9" s="60"/>
    </row>
    <row r="10" spans="1:115" ht="12" customHeight="1" x14ac:dyDescent="0.25">
      <c r="A10" s="282" t="s">
        <v>135</v>
      </c>
      <c r="B10" s="282" t="s">
        <v>10</v>
      </c>
      <c r="C10" s="100">
        <f>D10+O10</f>
        <v>135</v>
      </c>
      <c r="D10" s="100">
        <v>117</v>
      </c>
      <c r="E10" s="62">
        <v>49</v>
      </c>
      <c r="F10" s="62">
        <v>62</v>
      </c>
      <c r="G10" s="63"/>
      <c r="H10" s="63"/>
      <c r="I10" s="63">
        <v>6</v>
      </c>
      <c r="J10" s="63"/>
      <c r="K10" s="65"/>
      <c r="L10" s="235"/>
      <c r="M10" s="236"/>
      <c r="N10" s="173" t="s">
        <v>59</v>
      </c>
      <c r="O10" s="109">
        <v>18</v>
      </c>
      <c r="P10" s="203"/>
      <c r="Q10" s="145">
        <f>R10+AB10</f>
        <v>51</v>
      </c>
      <c r="R10" s="129">
        <v>51</v>
      </c>
      <c r="S10" s="146">
        <v>19</v>
      </c>
      <c r="T10" s="21">
        <v>30</v>
      </c>
      <c r="U10" s="21"/>
      <c r="V10" s="21"/>
      <c r="W10" s="21">
        <v>2</v>
      </c>
      <c r="X10" s="21"/>
      <c r="Y10" s="65"/>
      <c r="Z10" s="67"/>
      <c r="AA10" s="87"/>
      <c r="AB10" s="87"/>
      <c r="AC10" s="147">
        <f>AD10+AP10</f>
        <v>102</v>
      </c>
      <c r="AD10" s="100">
        <v>66</v>
      </c>
      <c r="AE10" s="65">
        <v>30</v>
      </c>
      <c r="AF10" s="65">
        <v>32</v>
      </c>
      <c r="AG10" s="65"/>
      <c r="AH10" s="65"/>
      <c r="AI10" s="65">
        <v>4</v>
      </c>
      <c r="AJ10" s="65"/>
      <c r="AK10" s="65"/>
      <c r="AL10" s="67"/>
      <c r="AM10" s="148" t="s">
        <v>59</v>
      </c>
      <c r="AN10" s="148">
        <v>36</v>
      </c>
      <c r="AO10" s="66" t="s">
        <v>59</v>
      </c>
      <c r="AP10" s="212">
        <v>36</v>
      </c>
      <c r="AQ10" s="189">
        <v>0</v>
      </c>
      <c r="AR10" s="147">
        <v>0</v>
      </c>
      <c r="AS10" s="65"/>
      <c r="AT10" s="65"/>
      <c r="AU10" s="65"/>
      <c r="AV10" s="65"/>
      <c r="AW10" s="65"/>
      <c r="AX10" s="65"/>
      <c r="AY10" s="65"/>
      <c r="AZ10" s="67"/>
      <c r="BA10" s="87"/>
      <c r="BB10" s="108"/>
      <c r="BC10" s="95">
        <v>0</v>
      </c>
      <c r="BD10" s="95">
        <v>0</v>
      </c>
      <c r="BE10" s="65"/>
      <c r="BF10" s="65"/>
      <c r="BG10" s="65"/>
      <c r="BH10" s="65"/>
      <c r="BI10" s="65"/>
      <c r="BJ10" s="65"/>
      <c r="BK10" s="65"/>
      <c r="BL10" s="67"/>
      <c r="BM10" s="87"/>
      <c r="BN10" s="66"/>
      <c r="BO10" s="185">
        <v>0</v>
      </c>
      <c r="BP10" s="95">
        <v>0</v>
      </c>
      <c r="BQ10" s="65"/>
      <c r="BR10" s="65"/>
      <c r="BS10" s="65"/>
      <c r="BT10" s="65"/>
      <c r="BU10" s="65"/>
      <c r="BV10" s="65"/>
      <c r="BW10" s="65"/>
      <c r="BX10" s="67"/>
      <c r="BY10" s="87"/>
      <c r="BZ10" s="87"/>
      <c r="CA10" s="95">
        <v>0</v>
      </c>
      <c r="CB10" s="95">
        <v>0</v>
      </c>
      <c r="CC10" s="65"/>
      <c r="CD10" s="65"/>
      <c r="CE10" s="65"/>
      <c r="CF10" s="65"/>
      <c r="CG10" s="65"/>
      <c r="CH10" s="65"/>
      <c r="CI10" s="65"/>
      <c r="CJ10" s="67"/>
      <c r="CK10" s="87"/>
      <c r="CL10" s="66"/>
      <c r="CM10" s="185">
        <v>0</v>
      </c>
      <c r="CN10" s="95">
        <v>0</v>
      </c>
      <c r="CO10" s="65"/>
      <c r="CP10" s="65"/>
      <c r="CQ10" s="65"/>
      <c r="CR10" s="65"/>
      <c r="CS10" s="65"/>
      <c r="CT10" s="65"/>
      <c r="CU10" s="65"/>
      <c r="CV10" s="67"/>
      <c r="CW10" s="87"/>
      <c r="CX10" s="87"/>
      <c r="CY10" s="95">
        <v>0</v>
      </c>
      <c r="CZ10" s="95">
        <v>0</v>
      </c>
      <c r="DA10" s="65"/>
      <c r="DB10" s="65"/>
      <c r="DC10" s="65"/>
      <c r="DD10" s="65"/>
      <c r="DE10" s="65"/>
      <c r="DF10" s="65"/>
      <c r="DG10" s="65"/>
      <c r="DH10" s="67"/>
      <c r="DI10" s="66"/>
      <c r="DJ10" s="174"/>
      <c r="DK10" s="60"/>
    </row>
    <row r="11" spans="1:115" ht="13.5" customHeight="1" x14ac:dyDescent="0.25">
      <c r="A11" s="282" t="s">
        <v>136</v>
      </c>
      <c r="B11" s="282" t="s">
        <v>11</v>
      </c>
      <c r="C11" s="100">
        <f t="shared" ref="C11:C15" si="115">D11+O11</f>
        <v>117</v>
      </c>
      <c r="D11" s="100">
        <v>117</v>
      </c>
      <c r="E11" s="68">
        <v>49</v>
      </c>
      <c r="F11" s="68">
        <v>62</v>
      </c>
      <c r="G11" s="69"/>
      <c r="H11" s="69">
        <v>2</v>
      </c>
      <c r="I11" s="69">
        <v>4</v>
      </c>
      <c r="J11" s="69"/>
      <c r="K11" s="70"/>
      <c r="L11" s="135"/>
      <c r="M11" s="237"/>
      <c r="N11" s="174" t="s">
        <v>52</v>
      </c>
      <c r="O11" s="76"/>
      <c r="P11" s="116"/>
      <c r="Q11" s="145">
        <f t="shared" ref="Q11:Q18" si="116">R11+AB11</f>
        <v>51</v>
      </c>
      <c r="R11" s="129">
        <v>51</v>
      </c>
      <c r="S11" s="130">
        <v>19</v>
      </c>
      <c r="T11" s="1">
        <v>30</v>
      </c>
      <c r="U11" s="1"/>
      <c r="V11" s="1"/>
      <c r="W11" s="1">
        <v>2</v>
      </c>
      <c r="X11" s="1"/>
      <c r="Y11" s="70"/>
      <c r="Z11" s="71"/>
      <c r="AA11" s="75"/>
      <c r="AB11" s="75"/>
      <c r="AC11" s="147">
        <f t="shared" ref="AC11:AC18" si="117">AD11+AP11</f>
        <v>66</v>
      </c>
      <c r="AD11" s="100">
        <v>66</v>
      </c>
      <c r="AE11" s="70">
        <v>30</v>
      </c>
      <c r="AF11" s="70">
        <v>32</v>
      </c>
      <c r="AG11" s="70"/>
      <c r="AH11" s="70">
        <v>2</v>
      </c>
      <c r="AI11" s="70">
        <v>2</v>
      </c>
      <c r="AJ11" s="70"/>
      <c r="AK11" s="70"/>
      <c r="AL11" s="71"/>
      <c r="AM11" s="72"/>
      <c r="AN11" s="131"/>
      <c r="AO11" s="64" t="s">
        <v>52</v>
      </c>
      <c r="AP11" s="213"/>
      <c r="AQ11" s="191">
        <v>0</v>
      </c>
      <c r="AR11" s="100">
        <v>0</v>
      </c>
      <c r="AS11" s="70"/>
      <c r="AT11" s="70"/>
      <c r="AU11" s="70"/>
      <c r="AV11" s="70"/>
      <c r="AW11" s="70"/>
      <c r="AX11" s="70"/>
      <c r="AY11" s="70"/>
      <c r="AZ11" s="71"/>
      <c r="BA11" s="75"/>
      <c r="BB11" s="75"/>
      <c r="BC11" s="100">
        <v>0</v>
      </c>
      <c r="BD11" s="100">
        <v>0</v>
      </c>
      <c r="BE11" s="70"/>
      <c r="BF11" s="70"/>
      <c r="BG11" s="70"/>
      <c r="BH11" s="70"/>
      <c r="BI11" s="70"/>
      <c r="BJ11" s="70"/>
      <c r="BK11" s="70"/>
      <c r="BL11" s="71"/>
      <c r="BM11" s="75"/>
      <c r="BN11" s="73"/>
      <c r="BO11" s="101">
        <v>0</v>
      </c>
      <c r="BP11" s="100">
        <v>0</v>
      </c>
      <c r="BQ11" s="70"/>
      <c r="BR11" s="70"/>
      <c r="BS11" s="70"/>
      <c r="BT11" s="70"/>
      <c r="BU11" s="70"/>
      <c r="BV11" s="70"/>
      <c r="BW11" s="70"/>
      <c r="BX11" s="71"/>
      <c r="BY11" s="75"/>
      <c r="BZ11" s="75"/>
      <c r="CA11" s="100">
        <v>0</v>
      </c>
      <c r="CB11" s="100">
        <v>0</v>
      </c>
      <c r="CC11" s="70"/>
      <c r="CD11" s="70"/>
      <c r="CE11" s="70"/>
      <c r="CF11" s="70"/>
      <c r="CG11" s="70"/>
      <c r="CH11" s="70"/>
      <c r="CI11" s="70"/>
      <c r="CJ11" s="71"/>
      <c r="CK11" s="75"/>
      <c r="CL11" s="64"/>
      <c r="CM11" s="101">
        <v>0</v>
      </c>
      <c r="CN11" s="100">
        <v>0</v>
      </c>
      <c r="CO11" s="70"/>
      <c r="CP11" s="70"/>
      <c r="CQ11" s="70"/>
      <c r="CR11" s="70"/>
      <c r="CS11" s="70"/>
      <c r="CT11" s="70"/>
      <c r="CU11" s="70"/>
      <c r="CV11" s="71"/>
      <c r="CW11" s="75"/>
      <c r="CX11" s="75"/>
      <c r="CY11" s="100">
        <v>0</v>
      </c>
      <c r="CZ11" s="100">
        <v>0</v>
      </c>
      <c r="DA11" s="70"/>
      <c r="DB11" s="70"/>
      <c r="DC11" s="70"/>
      <c r="DD11" s="70"/>
      <c r="DE11" s="70"/>
      <c r="DF11" s="70"/>
      <c r="DG11" s="70"/>
      <c r="DH11" s="71"/>
      <c r="DI11" s="64"/>
      <c r="DJ11" s="174"/>
      <c r="DK11" s="60"/>
    </row>
    <row r="12" spans="1:115" ht="12.75" customHeight="1" x14ac:dyDescent="0.25">
      <c r="A12" s="282" t="s">
        <v>137</v>
      </c>
      <c r="B12" s="282" t="s">
        <v>127</v>
      </c>
      <c r="C12" s="100">
        <f t="shared" si="115"/>
        <v>66</v>
      </c>
      <c r="D12" s="100">
        <v>66</v>
      </c>
      <c r="E12" s="68">
        <v>30</v>
      </c>
      <c r="F12" s="68">
        <v>34</v>
      </c>
      <c r="G12" s="69"/>
      <c r="H12" s="69"/>
      <c r="I12" s="69">
        <v>2</v>
      </c>
      <c r="J12" s="69"/>
      <c r="K12" s="70"/>
      <c r="L12" s="135"/>
      <c r="M12" s="237"/>
      <c r="N12" s="174" t="s">
        <v>52</v>
      </c>
      <c r="O12" s="76"/>
      <c r="P12" s="116"/>
      <c r="Q12" s="145">
        <f t="shared" si="116"/>
        <v>0</v>
      </c>
      <c r="R12" s="129"/>
      <c r="S12" s="130"/>
      <c r="T12" s="1"/>
      <c r="U12" s="1"/>
      <c r="V12" s="1"/>
      <c r="W12" s="1"/>
      <c r="X12" s="1"/>
      <c r="Y12" s="70"/>
      <c r="Z12" s="71"/>
      <c r="AA12" s="75"/>
      <c r="AB12" s="75"/>
      <c r="AC12" s="147">
        <f t="shared" si="117"/>
        <v>66</v>
      </c>
      <c r="AD12" s="100">
        <v>66</v>
      </c>
      <c r="AE12" s="70">
        <v>30</v>
      </c>
      <c r="AF12" s="70">
        <v>34</v>
      </c>
      <c r="AG12" s="70"/>
      <c r="AH12" s="70"/>
      <c r="AI12" s="70">
        <v>2</v>
      </c>
      <c r="AJ12" s="70"/>
      <c r="AK12" s="70"/>
      <c r="AL12" s="71"/>
      <c r="AM12" s="72"/>
      <c r="AN12" s="131"/>
      <c r="AO12" s="64" t="s">
        <v>52</v>
      </c>
      <c r="AP12" s="213"/>
      <c r="AQ12" s="191">
        <v>0</v>
      </c>
      <c r="AR12" s="100">
        <v>0</v>
      </c>
      <c r="AS12" s="70"/>
      <c r="AT12" s="70"/>
      <c r="AU12" s="70"/>
      <c r="AV12" s="70"/>
      <c r="AW12" s="70"/>
      <c r="AX12" s="70"/>
      <c r="AY12" s="70"/>
      <c r="AZ12" s="71"/>
      <c r="BA12" s="75"/>
      <c r="BB12" s="75"/>
      <c r="BC12" s="100">
        <v>0</v>
      </c>
      <c r="BD12" s="100">
        <v>0</v>
      </c>
      <c r="BE12" s="70"/>
      <c r="BF12" s="70"/>
      <c r="BG12" s="70"/>
      <c r="BH12" s="70"/>
      <c r="BI12" s="70"/>
      <c r="BJ12" s="70"/>
      <c r="BK12" s="70"/>
      <c r="BL12" s="71"/>
      <c r="BM12" s="75"/>
      <c r="BN12" s="73"/>
      <c r="BO12" s="101">
        <v>0</v>
      </c>
      <c r="BP12" s="100">
        <v>0</v>
      </c>
      <c r="BQ12" s="70"/>
      <c r="BR12" s="70"/>
      <c r="BS12" s="70"/>
      <c r="BT12" s="70"/>
      <c r="BU12" s="70"/>
      <c r="BV12" s="70"/>
      <c r="BW12" s="70"/>
      <c r="BX12" s="71"/>
      <c r="BY12" s="75"/>
      <c r="BZ12" s="111"/>
      <c r="CA12" s="100">
        <v>0</v>
      </c>
      <c r="CB12" s="100">
        <v>0</v>
      </c>
      <c r="CC12" s="70"/>
      <c r="CD12" s="70"/>
      <c r="CE12" s="70"/>
      <c r="CF12" s="70"/>
      <c r="CG12" s="70"/>
      <c r="CH12" s="70"/>
      <c r="CI12" s="70"/>
      <c r="CJ12" s="71"/>
      <c r="CK12" s="75"/>
      <c r="CL12" s="64"/>
      <c r="CM12" s="101">
        <v>0</v>
      </c>
      <c r="CN12" s="100">
        <v>0</v>
      </c>
      <c r="CO12" s="70"/>
      <c r="CP12" s="70"/>
      <c r="CQ12" s="70"/>
      <c r="CR12" s="70"/>
      <c r="CS12" s="70"/>
      <c r="CT12" s="70"/>
      <c r="CU12" s="70"/>
      <c r="CV12" s="71"/>
      <c r="CW12" s="75"/>
      <c r="CX12" s="111"/>
      <c r="CY12" s="100">
        <v>0</v>
      </c>
      <c r="CZ12" s="100">
        <v>0</v>
      </c>
      <c r="DA12" s="70"/>
      <c r="DB12" s="70"/>
      <c r="DC12" s="70"/>
      <c r="DD12" s="70"/>
      <c r="DE12" s="70"/>
      <c r="DF12" s="70"/>
      <c r="DG12" s="70"/>
      <c r="DH12" s="71"/>
      <c r="DI12" s="64"/>
      <c r="DJ12" s="174"/>
      <c r="DK12" s="60"/>
    </row>
    <row r="13" spans="1:115" ht="11.25" customHeight="1" x14ac:dyDescent="0.25">
      <c r="A13" s="282" t="s">
        <v>138</v>
      </c>
      <c r="B13" s="282" t="s">
        <v>12</v>
      </c>
      <c r="C13" s="100">
        <f t="shared" si="115"/>
        <v>135</v>
      </c>
      <c r="D13" s="100">
        <v>117</v>
      </c>
      <c r="E13" s="68"/>
      <c r="F13" s="68">
        <v>113</v>
      </c>
      <c r="G13" s="69"/>
      <c r="H13" s="69"/>
      <c r="I13" s="69">
        <v>4</v>
      </c>
      <c r="J13" s="69"/>
      <c r="K13" s="70"/>
      <c r="L13" s="135"/>
      <c r="M13" s="237"/>
      <c r="N13" s="174" t="s">
        <v>59</v>
      </c>
      <c r="O13" s="76">
        <v>18</v>
      </c>
      <c r="P13" s="116"/>
      <c r="Q13" s="145">
        <f t="shared" si="116"/>
        <v>51</v>
      </c>
      <c r="R13" s="129">
        <v>51</v>
      </c>
      <c r="S13" s="130"/>
      <c r="T13" s="1">
        <v>49</v>
      </c>
      <c r="U13" s="1"/>
      <c r="V13" s="1"/>
      <c r="W13" s="1">
        <v>2</v>
      </c>
      <c r="X13" s="1"/>
      <c r="Y13" s="70"/>
      <c r="Z13" s="71"/>
      <c r="AA13" s="75"/>
      <c r="AB13" s="75"/>
      <c r="AC13" s="147">
        <f t="shared" si="117"/>
        <v>66</v>
      </c>
      <c r="AD13" s="100">
        <v>66</v>
      </c>
      <c r="AE13" s="70"/>
      <c r="AF13" s="70">
        <v>64</v>
      </c>
      <c r="AG13" s="70"/>
      <c r="AH13" s="70"/>
      <c r="AI13" s="70">
        <v>2</v>
      </c>
      <c r="AJ13" s="70"/>
      <c r="AK13" s="70"/>
      <c r="AL13" s="71"/>
      <c r="AM13" s="72"/>
      <c r="AN13" s="131"/>
      <c r="AO13" s="64" t="s">
        <v>52</v>
      </c>
      <c r="AP13" s="213"/>
      <c r="AQ13" s="191">
        <v>0</v>
      </c>
      <c r="AR13" s="100">
        <v>0</v>
      </c>
      <c r="AS13" s="70"/>
      <c r="AT13" s="70"/>
      <c r="AU13" s="70"/>
      <c r="AV13" s="70"/>
      <c r="AW13" s="70"/>
      <c r="AX13" s="70"/>
      <c r="AY13" s="70"/>
      <c r="AZ13" s="71"/>
      <c r="BA13" s="75"/>
      <c r="BB13" s="75"/>
      <c r="BC13" s="100">
        <v>0</v>
      </c>
      <c r="BD13" s="100">
        <v>0</v>
      </c>
      <c r="BE13" s="70"/>
      <c r="BF13" s="70"/>
      <c r="BG13" s="70"/>
      <c r="BH13" s="70"/>
      <c r="BI13" s="70"/>
      <c r="BJ13" s="70"/>
      <c r="BK13" s="70"/>
      <c r="BL13" s="71"/>
      <c r="BM13" s="75"/>
      <c r="BN13" s="73"/>
      <c r="BO13" s="101">
        <v>0</v>
      </c>
      <c r="BP13" s="100">
        <v>0</v>
      </c>
      <c r="BQ13" s="70"/>
      <c r="BR13" s="70"/>
      <c r="BS13" s="70"/>
      <c r="BT13" s="70"/>
      <c r="BU13" s="70"/>
      <c r="BV13" s="70"/>
      <c r="BW13" s="70"/>
      <c r="BX13" s="71"/>
      <c r="BY13" s="75"/>
      <c r="BZ13" s="75"/>
      <c r="CA13" s="100">
        <v>0</v>
      </c>
      <c r="CB13" s="100">
        <v>0</v>
      </c>
      <c r="CC13" s="70"/>
      <c r="CD13" s="70"/>
      <c r="CE13" s="70"/>
      <c r="CF13" s="70"/>
      <c r="CG13" s="70"/>
      <c r="CH13" s="70"/>
      <c r="CI13" s="70"/>
      <c r="CJ13" s="71"/>
      <c r="CK13" s="75"/>
      <c r="CL13" s="64"/>
      <c r="CM13" s="101">
        <v>0</v>
      </c>
      <c r="CN13" s="100">
        <v>0</v>
      </c>
      <c r="CO13" s="70"/>
      <c r="CP13" s="70"/>
      <c r="CQ13" s="70"/>
      <c r="CR13" s="70"/>
      <c r="CS13" s="70"/>
      <c r="CT13" s="70"/>
      <c r="CU13" s="70"/>
      <c r="CV13" s="71"/>
      <c r="CW13" s="75"/>
      <c r="CX13" s="75"/>
      <c r="CY13" s="100">
        <v>0</v>
      </c>
      <c r="CZ13" s="100">
        <v>0</v>
      </c>
      <c r="DA13" s="70"/>
      <c r="DB13" s="70"/>
      <c r="DC13" s="70"/>
      <c r="DD13" s="70"/>
      <c r="DE13" s="70"/>
      <c r="DF13" s="70"/>
      <c r="DG13" s="70"/>
      <c r="DH13" s="71"/>
      <c r="DI13" s="64"/>
      <c r="DJ13" s="174"/>
      <c r="DK13" s="60"/>
    </row>
    <row r="14" spans="1:115" ht="11.25" customHeight="1" x14ac:dyDescent="0.25">
      <c r="A14" s="282" t="s">
        <v>139</v>
      </c>
      <c r="B14" s="282" t="s">
        <v>13</v>
      </c>
      <c r="C14" s="100">
        <f t="shared" si="115"/>
        <v>156</v>
      </c>
      <c r="D14" s="100">
        <v>156</v>
      </c>
      <c r="E14" s="68">
        <v>116</v>
      </c>
      <c r="F14" s="68">
        <v>18</v>
      </c>
      <c r="G14" s="69">
        <v>10</v>
      </c>
      <c r="H14" s="69">
        <v>8</v>
      </c>
      <c r="I14" s="69">
        <v>4</v>
      </c>
      <c r="J14" s="69"/>
      <c r="K14" s="70"/>
      <c r="L14" s="135"/>
      <c r="M14" s="237"/>
      <c r="N14" s="174" t="s">
        <v>52</v>
      </c>
      <c r="O14" s="76"/>
      <c r="P14" s="116"/>
      <c r="Q14" s="145">
        <f t="shared" si="116"/>
        <v>68</v>
      </c>
      <c r="R14" s="129">
        <v>68</v>
      </c>
      <c r="S14" s="130">
        <v>50</v>
      </c>
      <c r="T14" s="70">
        <v>8</v>
      </c>
      <c r="U14" s="70">
        <v>4</v>
      </c>
      <c r="V14" s="70">
        <v>4</v>
      </c>
      <c r="W14" s="70">
        <v>2</v>
      </c>
      <c r="X14" s="70"/>
      <c r="Y14" s="70"/>
      <c r="Z14" s="71"/>
      <c r="AA14" s="75"/>
      <c r="AB14" s="75"/>
      <c r="AC14" s="147">
        <f t="shared" si="117"/>
        <v>88</v>
      </c>
      <c r="AD14" s="100">
        <v>88</v>
      </c>
      <c r="AE14" s="70">
        <v>66</v>
      </c>
      <c r="AF14" s="70">
        <v>10</v>
      </c>
      <c r="AG14" s="70">
        <v>6</v>
      </c>
      <c r="AH14" s="70">
        <v>4</v>
      </c>
      <c r="AI14" s="70">
        <v>2</v>
      </c>
      <c r="AJ14" s="70"/>
      <c r="AK14" s="70"/>
      <c r="AL14" s="71"/>
      <c r="AM14" s="72"/>
      <c r="AN14" s="72"/>
      <c r="AO14" s="64" t="s">
        <v>52</v>
      </c>
      <c r="AP14" s="213"/>
      <c r="AQ14" s="191">
        <v>0</v>
      </c>
      <c r="AR14" s="100">
        <v>0</v>
      </c>
      <c r="AS14" s="70"/>
      <c r="AT14" s="70"/>
      <c r="AU14" s="70"/>
      <c r="AV14" s="70"/>
      <c r="AW14" s="74"/>
      <c r="AX14" s="70"/>
      <c r="AY14" s="70"/>
      <c r="AZ14" s="71"/>
      <c r="BA14" s="75"/>
      <c r="BB14" s="75"/>
      <c r="BC14" s="100">
        <v>0</v>
      </c>
      <c r="BD14" s="100">
        <v>0</v>
      </c>
      <c r="BE14" s="70"/>
      <c r="BF14" s="70"/>
      <c r="BG14" s="70"/>
      <c r="BH14" s="70"/>
      <c r="BI14" s="70"/>
      <c r="BJ14" s="70"/>
      <c r="BK14" s="70"/>
      <c r="BL14" s="71"/>
      <c r="BM14" s="75"/>
      <c r="BN14" s="73"/>
      <c r="BO14" s="101">
        <v>0</v>
      </c>
      <c r="BP14" s="100">
        <v>0</v>
      </c>
      <c r="BQ14" s="70"/>
      <c r="BR14" s="70"/>
      <c r="BS14" s="70"/>
      <c r="BT14" s="70"/>
      <c r="BU14" s="70"/>
      <c r="BV14" s="70"/>
      <c r="BW14" s="70"/>
      <c r="BX14" s="71"/>
      <c r="BY14" s="75"/>
      <c r="BZ14" s="75"/>
      <c r="CA14" s="100">
        <v>0</v>
      </c>
      <c r="CB14" s="100">
        <v>0</v>
      </c>
      <c r="CC14" s="70"/>
      <c r="CD14" s="3"/>
      <c r="CE14" s="3"/>
      <c r="CF14" s="3"/>
      <c r="CG14" s="3"/>
      <c r="CH14" s="3"/>
      <c r="CI14" s="70"/>
      <c r="CJ14" s="71"/>
      <c r="CK14" s="75"/>
      <c r="CL14" s="64"/>
      <c r="CM14" s="101">
        <v>0</v>
      </c>
      <c r="CN14" s="100">
        <v>0</v>
      </c>
      <c r="CO14" s="70"/>
      <c r="CP14" s="70"/>
      <c r="CQ14" s="70"/>
      <c r="CR14" s="70"/>
      <c r="CS14" s="70"/>
      <c r="CT14" s="70"/>
      <c r="CU14" s="70"/>
      <c r="CV14" s="71"/>
      <c r="CW14" s="75"/>
      <c r="CX14" s="75"/>
      <c r="CY14" s="100">
        <v>0</v>
      </c>
      <c r="CZ14" s="100">
        <v>0</v>
      </c>
      <c r="DA14" s="70"/>
      <c r="DB14" s="3"/>
      <c r="DC14" s="3"/>
      <c r="DD14" s="3"/>
      <c r="DE14" s="3"/>
      <c r="DF14" s="3"/>
      <c r="DG14" s="70"/>
      <c r="DH14" s="71"/>
      <c r="DI14" s="64"/>
      <c r="DJ14" s="174"/>
      <c r="DK14" s="60"/>
    </row>
    <row r="15" spans="1:115" ht="12" customHeight="1" x14ac:dyDescent="0.25">
      <c r="A15" s="282" t="s">
        <v>140</v>
      </c>
      <c r="B15" s="282" t="s">
        <v>56</v>
      </c>
      <c r="C15" s="100">
        <f t="shared" si="115"/>
        <v>117</v>
      </c>
      <c r="D15" s="100">
        <v>117</v>
      </c>
      <c r="E15" s="68">
        <v>74</v>
      </c>
      <c r="F15" s="68">
        <v>24</v>
      </c>
      <c r="G15" s="69">
        <v>4</v>
      </c>
      <c r="H15" s="69">
        <v>11</v>
      </c>
      <c r="I15" s="69">
        <v>4</v>
      </c>
      <c r="J15" s="69"/>
      <c r="K15" s="70"/>
      <c r="L15" s="135"/>
      <c r="M15" s="237"/>
      <c r="N15" s="174" t="s">
        <v>52</v>
      </c>
      <c r="O15" s="76"/>
      <c r="P15" s="116"/>
      <c r="Q15" s="145">
        <f t="shared" si="116"/>
        <v>51</v>
      </c>
      <c r="R15" s="129">
        <v>51</v>
      </c>
      <c r="S15" s="130">
        <v>30</v>
      </c>
      <c r="T15" s="70">
        <v>10</v>
      </c>
      <c r="U15" s="70">
        <v>4</v>
      </c>
      <c r="V15" s="70">
        <v>5</v>
      </c>
      <c r="W15" s="70">
        <v>2</v>
      </c>
      <c r="X15" s="70"/>
      <c r="Y15" s="70"/>
      <c r="Z15" s="71"/>
      <c r="AA15" s="75"/>
      <c r="AB15" s="75"/>
      <c r="AC15" s="147">
        <f t="shared" si="117"/>
        <v>66</v>
      </c>
      <c r="AD15" s="100">
        <v>66</v>
      </c>
      <c r="AE15" s="70">
        <v>44</v>
      </c>
      <c r="AF15" s="70">
        <v>14</v>
      </c>
      <c r="AG15" s="70"/>
      <c r="AH15" s="70">
        <v>6</v>
      </c>
      <c r="AI15" s="70">
        <v>2</v>
      </c>
      <c r="AJ15" s="70"/>
      <c r="AK15" s="70"/>
      <c r="AL15" s="71"/>
      <c r="AM15" s="72"/>
      <c r="AN15" s="131"/>
      <c r="AO15" s="64" t="s">
        <v>52</v>
      </c>
      <c r="AP15" s="213"/>
      <c r="AQ15" s="191">
        <v>0</v>
      </c>
      <c r="AR15" s="100">
        <v>0</v>
      </c>
      <c r="AS15" s="70"/>
      <c r="AT15" s="70"/>
      <c r="AU15" s="70"/>
      <c r="AV15" s="70"/>
      <c r="AW15" s="70"/>
      <c r="AX15" s="70"/>
      <c r="AY15" s="70"/>
      <c r="AZ15" s="71"/>
      <c r="BA15" s="75"/>
      <c r="BB15" s="75"/>
      <c r="BC15" s="100">
        <v>0</v>
      </c>
      <c r="BD15" s="100">
        <v>0</v>
      </c>
      <c r="BE15" s="70"/>
      <c r="BF15" s="70"/>
      <c r="BG15" s="70"/>
      <c r="BH15" s="70"/>
      <c r="BI15" s="70"/>
      <c r="BJ15" s="70"/>
      <c r="BK15" s="70"/>
      <c r="BL15" s="71"/>
      <c r="BM15" s="75"/>
      <c r="BN15" s="64"/>
      <c r="BO15" s="101">
        <v>0</v>
      </c>
      <c r="BP15" s="100">
        <v>0</v>
      </c>
      <c r="BQ15" s="70"/>
      <c r="BR15" s="70"/>
      <c r="BS15" s="70"/>
      <c r="BT15" s="70"/>
      <c r="BU15" s="70"/>
      <c r="BV15" s="70"/>
      <c r="BW15" s="70"/>
      <c r="BX15" s="71"/>
      <c r="BY15" s="75"/>
      <c r="BZ15" s="75"/>
      <c r="CA15" s="100">
        <v>0</v>
      </c>
      <c r="CB15" s="100">
        <v>0</v>
      </c>
      <c r="CC15" s="70"/>
      <c r="CD15" s="70"/>
      <c r="CE15" s="70"/>
      <c r="CF15" s="70"/>
      <c r="CG15" s="70"/>
      <c r="CH15" s="70"/>
      <c r="CI15" s="70"/>
      <c r="CJ15" s="71"/>
      <c r="CK15" s="75"/>
      <c r="CL15" s="73"/>
      <c r="CM15" s="101">
        <v>0</v>
      </c>
      <c r="CN15" s="100">
        <v>0</v>
      </c>
      <c r="CO15" s="70"/>
      <c r="CP15" s="70"/>
      <c r="CQ15" s="70"/>
      <c r="CR15" s="70"/>
      <c r="CS15" s="70"/>
      <c r="CT15" s="70"/>
      <c r="CU15" s="70"/>
      <c r="CV15" s="71"/>
      <c r="CW15" s="75"/>
      <c r="CX15" s="75"/>
      <c r="CY15" s="100">
        <v>0</v>
      </c>
      <c r="CZ15" s="100">
        <v>0</v>
      </c>
      <c r="DA15" s="70"/>
      <c r="DB15" s="70"/>
      <c r="DC15" s="70"/>
      <c r="DD15" s="70"/>
      <c r="DE15" s="70"/>
      <c r="DF15" s="70"/>
      <c r="DG15" s="70"/>
      <c r="DH15" s="71"/>
      <c r="DI15" s="64"/>
      <c r="DJ15" s="180"/>
      <c r="DK15" s="60"/>
    </row>
    <row r="16" spans="1:115" ht="13.5" customHeight="1" x14ac:dyDescent="0.25">
      <c r="A16" s="282" t="s">
        <v>141</v>
      </c>
      <c r="B16" s="282" t="s">
        <v>57</v>
      </c>
      <c r="C16" s="100">
        <f>D16+O16</f>
        <v>36</v>
      </c>
      <c r="D16" s="100">
        <v>36</v>
      </c>
      <c r="E16" s="68">
        <v>26</v>
      </c>
      <c r="F16" s="68">
        <v>8</v>
      </c>
      <c r="G16" s="69"/>
      <c r="H16" s="69"/>
      <c r="I16" s="69">
        <v>2</v>
      </c>
      <c r="J16" s="69"/>
      <c r="K16" s="70"/>
      <c r="L16" s="135"/>
      <c r="M16" s="237"/>
      <c r="N16" s="174" t="s">
        <v>52</v>
      </c>
      <c r="O16" s="76"/>
      <c r="P16" s="116"/>
      <c r="Q16" s="145">
        <f t="shared" si="116"/>
        <v>0</v>
      </c>
      <c r="R16" s="129">
        <v>0</v>
      </c>
      <c r="S16" s="130"/>
      <c r="T16" s="70"/>
      <c r="U16" s="70"/>
      <c r="V16" s="70"/>
      <c r="W16" s="70"/>
      <c r="X16" s="70"/>
      <c r="Y16" s="70"/>
      <c r="Z16" s="71"/>
      <c r="AA16" s="75"/>
      <c r="AB16" s="75"/>
      <c r="AC16" s="147">
        <f t="shared" si="117"/>
        <v>36</v>
      </c>
      <c r="AD16" s="100">
        <v>36</v>
      </c>
      <c r="AE16" s="70">
        <v>26</v>
      </c>
      <c r="AF16" s="70">
        <v>8</v>
      </c>
      <c r="AG16" s="70"/>
      <c r="AH16" s="70"/>
      <c r="AI16" s="70">
        <v>2</v>
      </c>
      <c r="AJ16" s="70"/>
      <c r="AK16" s="70"/>
      <c r="AL16" s="71"/>
      <c r="AM16" s="75"/>
      <c r="AN16" s="75"/>
      <c r="AO16" s="64" t="s">
        <v>52</v>
      </c>
      <c r="AP16" s="213"/>
      <c r="AQ16" s="191">
        <v>0</v>
      </c>
      <c r="AR16" s="100">
        <v>0</v>
      </c>
      <c r="AS16" s="70"/>
      <c r="AT16" s="70"/>
      <c r="AU16" s="70"/>
      <c r="AV16" s="70"/>
      <c r="AW16" s="70"/>
      <c r="AX16" s="70"/>
      <c r="AY16" s="70"/>
      <c r="AZ16" s="71"/>
      <c r="BA16" s="75"/>
      <c r="BB16" s="111"/>
      <c r="BC16" s="100">
        <v>0</v>
      </c>
      <c r="BD16" s="100">
        <v>0</v>
      </c>
      <c r="BE16" s="70"/>
      <c r="BF16" s="70"/>
      <c r="BG16" s="70"/>
      <c r="BH16" s="70"/>
      <c r="BI16" s="70"/>
      <c r="BJ16" s="70"/>
      <c r="BK16" s="70"/>
      <c r="BL16" s="71"/>
      <c r="BM16" s="75"/>
      <c r="BN16" s="73"/>
      <c r="BO16" s="101">
        <v>0</v>
      </c>
      <c r="BP16" s="100">
        <v>0</v>
      </c>
      <c r="BQ16" s="70"/>
      <c r="BR16" s="70"/>
      <c r="BS16" s="70"/>
      <c r="BT16" s="70"/>
      <c r="BU16" s="70"/>
      <c r="BV16" s="70"/>
      <c r="BW16" s="70"/>
      <c r="BX16" s="71"/>
      <c r="BY16" s="75"/>
      <c r="BZ16" s="75"/>
      <c r="CA16" s="100">
        <v>0</v>
      </c>
      <c r="CB16" s="100">
        <v>0</v>
      </c>
      <c r="CC16" s="70"/>
      <c r="CD16" s="70"/>
      <c r="CE16" s="70"/>
      <c r="CF16" s="70"/>
      <c r="CG16" s="70"/>
      <c r="CH16" s="70"/>
      <c r="CI16" s="70"/>
      <c r="CJ16" s="71"/>
      <c r="CK16" s="75"/>
      <c r="CL16" s="73"/>
      <c r="CM16" s="101">
        <v>0</v>
      </c>
      <c r="CN16" s="100">
        <v>0</v>
      </c>
      <c r="CO16" s="70"/>
      <c r="CP16" s="70"/>
      <c r="CQ16" s="70"/>
      <c r="CR16" s="70"/>
      <c r="CS16" s="70"/>
      <c r="CT16" s="70"/>
      <c r="CU16" s="70"/>
      <c r="CV16" s="71"/>
      <c r="CW16" s="75"/>
      <c r="CX16" s="75"/>
      <c r="CY16" s="100">
        <v>0</v>
      </c>
      <c r="CZ16" s="100">
        <v>0</v>
      </c>
      <c r="DA16" s="70"/>
      <c r="DB16" s="70"/>
      <c r="DC16" s="70"/>
      <c r="DD16" s="70"/>
      <c r="DE16" s="70"/>
      <c r="DF16" s="70"/>
      <c r="DG16" s="70"/>
      <c r="DH16" s="71"/>
      <c r="DI16" s="64"/>
      <c r="DJ16" s="180"/>
      <c r="DK16" s="60"/>
    </row>
    <row r="17" spans="1:115" ht="13.5" customHeight="1" x14ac:dyDescent="0.25">
      <c r="A17" s="282" t="s">
        <v>142</v>
      </c>
      <c r="B17" s="282" t="s">
        <v>14</v>
      </c>
      <c r="C17" s="100">
        <f t="shared" ref="C17:C18" si="118">D17+O17</f>
        <v>117</v>
      </c>
      <c r="D17" s="100">
        <v>117</v>
      </c>
      <c r="E17" s="68">
        <v>7</v>
      </c>
      <c r="F17" s="68">
        <v>106</v>
      </c>
      <c r="G17" s="69"/>
      <c r="H17" s="69"/>
      <c r="I17" s="69">
        <v>4</v>
      </c>
      <c r="J17" s="69"/>
      <c r="K17" s="70"/>
      <c r="L17" s="135"/>
      <c r="M17" s="237"/>
      <c r="N17" s="174" t="s">
        <v>101</v>
      </c>
      <c r="O17" s="76"/>
      <c r="P17" s="116"/>
      <c r="Q17" s="145">
        <f t="shared" si="116"/>
        <v>51</v>
      </c>
      <c r="R17" s="129">
        <v>51</v>
      </c>
      <c r="S17" s="130">
        <v>3</v>
      </c>
      <c r="T17" s="70">
        <v>46</v>
      </c>
      <c r="U17" s="70"/>
      <c r="V17" s="70"/>
      <c r="W17" s="70">
        <v>2</v>
      </c>
      <c r="X17" s="70"/>
      <c r="Y17" s="70"/>
      <c r="Z17" s="71"/>
      <c r="AA17" s="75" t="s">
        <v>96</v>
      </c>
      <c r="AB17" s="75"/>
      <c r="AC17" s="147">
        <f t="shared" si="117"/>
        <v>66</v>
      </c>
      <c r="AD17" s="100">
        <v>66</v>
      </c>
      <c r="AE17" s="70">
        <v>4</v>
      </c>
      <c r="AF17" s="70">
        <v>60</v>
      </c>
      <c r="AG17" s="70"/>
      <c r="AH17" s="70"/>
      <c r="AI17" s="70">
        <v>2</v>
      </c>
      <c r="AJ17" s="70"/>
      <c r="AK17" s="70"/>
      <c r="AL17" s="71"/>
      <c r="AM17" s="75"/>
      <c r="AN17" s="111"/>
      <c r="AO17" s="64" t="s">
        <v>132</v>
      </c>
      <c r="AP17" s="213"/>
      <c r="AQ17" s="191">
        <v>0</v>
      </c>
      <c r="AR17" s="100">
        <v>0</v>
      </c>
      <c r="AS17" s="70"/>
      <c r="AT17" s="70"/>
      <c r="AU17" s="70"/>
      <c r="AV17" s="70"/>
      <c r="AW17" s="70"/>
      <c r="AX17" s="70"/>
      <c r="AY17" s="70"/>
      <c r="AZ17" s="71"/>
      <c r="BA17" s="75"/>
      <c r="BB17" s="75"/>
      <c r="BC17" s="100">
        <v>0</v>
      </c>
      <c r="BD17" s="100">
        <v>0</v>
      </c>
      <c r="BE17" s="70"/>
      <c r="BF17" s="70"/>
      <c r="BG17" s="70"/>
      <c r="BH17" s="70"/>
      <c r="BI17" s="70"/>
      <c r="BJ17" s="70"/>
      <c r="BK17" s="70"/>
      <c r="BL17" s="71"/>
      <c r="BM17" s="75"/>
      <c r="BN17" s="73"/>
      <c r="BO17" s="101">
        <v>0</v>
      </c>
      <c r="BP17" s="100">
        <v>0</v>
      </c>
      <c r="BQ17" s="70"/>
      <c r="BR17" s="70"/>
      <c r="BS17" s="70"/>
      <c r="BT17" s="70"/>
      <c r="BU17" s="70"/>
      <c r="BV17" s="70"/>
      <c r="BW17" s="70"/>
      <c r="BX17" s="71"/>
      <c r="BY17" s="75"/>
      <c r="BZ17" s="111"/>
      <c r="CA17" s="100">
        <v>0</v>
      </c>
      <c r="CB17" s="100">
        <v>0</v>
      </c>
      <c r="CC17" s="70"/>
      <c r="CD17" s="70"/>
      <c r="CE17" s="70"/>
      <c r="CF17" s="70"/>
      <c r="CG17" s="70"/>
      <c r="CH17" s="70"/>
      <c r="CI17" s="70"/>
      <c r="CJ17" s="71"/>
      <c r="CK17" s="75"/>
      <c r="CL17" s="73"/>
      <c r="CM17" s="101">
        <v>0</v>
      </c>
      <c r="CN17" s="100">
        <v>0</v>
      </c>
      <c r="CO17" s="70"/>
      <c r="CP17" s="70"/>
      <c r="CQ17" s="70"/>
      <c r="CR17" s="70"/>
      <c r="CS17" s="70"/>
      <c r="CT17" s="70"/>
      <c r="CU17" s="70"/>
      <c r="CV17" s="71"/>
      <c r="CW17" s="75"/>
      <c r="CX17" s="111"/>
      <c r="CY17" s="100">
        <v>0</v>
      </c>
      <c r="CZ17" s="100">
        <v>0</v>
      </c>
      <c r="DA17" s="70"/>
      <c r="DB17" s="70"/>
      <c r="DC17" s="70"/>
      <c r="DD17" s="70"/>
      <c r="DE17" s="70"/>
      <c r="DF17" s="70"/>
      <c r="DG17" s="70"/>
      <c r="DH17" s="71"/>
      <c r="DI17" s="64"/>
      <c r="DJ17" s="180"/>
      <c r="DK17" s="60"/>
    </row>
    <row r="18" spans="1:115" ht="23.25" thickBot="1" x14ac:dyDescent="0.3">
      <c r="A18" s="282" t="s">
        <v>143</v>
      </c>
      <c r="B18" s="282" t="s">
        <v>15</v>
      </c>
      <c r="C18" s="100">
        <f t="shared" si="118"/>
        <v>70</v>
      </c>
      <c r="D18" s="100">
        <v>70</v>
      </c>
      <c r="E18" s="68">
        <v>34</v>
      </c>
      <c r="F18" s="68">
        <v>36</v>
      </c>
      <c r="G18" s="69"/>
      <c r="H18" s="69"/>
      <c r="I18" s="69"/>
      <c r="J18" s="69"/>
      <c r="K18" s="70"/>
      <c r="L18" s="135"/>
      <c r="M18" s="237"/>
      <c r="N18" s="174" t="s">
        <v>52</v>
      </c>
      <c r="O18" s="76"/>
      <c r="P18" s="116"/>
      <c r="Q18" s="145">
        <f t="shared" si="116"/>
        <v>34</v>
      </c>
      <c r="R18" s="129">
        <v>34</v>
      </c>
      <c r="S18" s="132">
        <v>18</v>
      </c>
      <c r="T18" s="70">
        <v>16</v>
      </c>
      <c r="U18" s="70"/>
      <c r="V18" s="70"/>
      <c r="W18" s="70"/>
      <c r="X18" s="70"/>
      <c r="Y18" s="70"/>
      <c r="Z18" s="71"/>
      <c r="AA18" s="75"/>
      <c r="AB18" s="111"/>
      <c r="AC18" s="147">
        <f t="shared" si="117"/>
        <v>36</v>
      </c>
      <c r="AD18" s="100">
        <v>36</v>
      </c>
      <c r="AE18" s="70">
        <v>16</v>
      </c>
      <c r="AF18" s="70">
        <v>20</v>
      </c>
      <c r="AG18" s="70"/>
      <c r="AH18" s="70"/>
      <c r="AI18" s="70"/>
      <c r="AJ18" s="70"/>
      <c r="AK18" s="70"/>
      <c r="AL18" s="71"/>
      <c r="AM18" s="75"/>
      <c r="AN18" s="75"/>
      <c r="AO18" s="64" t="s">
        <v>52</v>
      </c>
      <c r="AP18" s="213"/>
      <c r="AQ18" s="191">
        <v>0</v>
      </c>
      <c r="AR18" s="100">
        <v>0</v>
      </c>
      <c r="AS18" s="70"/>
      <c r="AT18" s="70"/>
      <c r="AU18" s="70"/>
      <c r="AV18" s="70"/>
      <c r="AW18" s="70"/>
      <c r="AX18" s="70"/>
      <c r="AY18" s="70"/>
      <c r="AZ18" s="71"/>
      <c r="BA18" s="75"/>
      <c r="BB18" s="75"/>
      <c r="BC18" s="100">
        <v>0</v>
      </c>
      <c r="BD18" s="100">
        <v>0</v>
      </c>
      <c r="BE18" s="70"/>
      <c r="BF18" s="70"/>
      <c r="BG18" s="70"/>
      <c r="BH18" s="70"/>
      <c r="BI18" s="70"/>
      <c r="BJ18" s="70"/>
      <c r="BK18" s="70"/>
      <c r="BL18" s="71"/>
      <c r="BM18" s="75"/>
      <c r="BN18" s="64"/>
      <c r="BO18" s="101">
        <v>0</v>
      </c>
      <c r="BP18" s="100">
        <v>0</v>
      </c>
      <c r="BQ18" s="70"/>
      <c r="BR18" s="70"/>
      <c r="BS18" s="70"/>
      <c r="BT18" s="70"/>
      <c r="BU18" s="70"/>
      <c r="BV18" s="70"/>
      <c r="BW18" s="70"/>
      <c r="BX18" s="71"/>
      <c r="BY18" s="75"/>
      <c r="BZ18" s="75"/>
      <c r="CA18" s="100">
        <v>0</v>
      </c>
      <c r="CB18" s="100">
        <v>0</v>
      </c>
      <c r="CC18" s="70"/>
      <c r="CD18" s="70"/>
      <c r="CE18" s="70"/>
      <c r="CF18" s="70"/>
      <c r="CG18" s="70"/>
      <c r="CH18" s="70"/>
      <c r="CI18" s="70"/>
      <c r="CJ18" s="71"/>
      <c r="CK18" s="75"/>
      <c r="CL18" s="73"/>
      <c r="CM18" s="101">
        <v>0</v>
      </c>
      <c r="CN18" s="100">
        <v>0</v>
      </c>
      <c r="CO18" s="70"/>
      <c r="CP18" s="70"/>
      <c r="CQ18" s="70"/>
      <c r="CR18" s="70"/>
      <c r="CS18" s="70"/>
      <c r="CT18" s="70"/>
      <c r="CU18" s="70"/>
      <c r="CV18" s="71"/>
      <c r="CW18" s="75"/>
      <c r="CX18" s="75"/>
      <c r="CY18" s="100">
        <v>0</v>
      </c>
      <c r="CZ18" s="100">
        <v>0</v>
      </c>
      <c r="DA18" s="70"/>
      <c r="DB18" s="70"/>
      <c r="DC18" s="70"/>
      <c r="DD18" s="70"/>
      <c r="DE18" s="70"/>
      <c r="DF18" s="70"/>
      <c r="DG18" s="70"/>
      <c r="DH18" s="71"/>
      <c r="DI18" s="64"/>
      <c r="DJ18" s="180"/>
      <c r="DK18" s="60"/>
    </row>
    <row r="19" spans="1:115" ht="11.25" customHeight="1" thickBot="1" x14ac:dyDescent="0.3">
      <c r="A19" s="85"/>
      <c r="B19" s="86" t="s">
        <v>178</v>
      </c>
      <c r="C19" s="262">
        <f>C20+C21+C22+C23</f>
        <v>563</v>
      </c>
      <c r="D19" s="262">
        <f>D20+D21+D22+D23</f>
        <v>491</v>
      </c>
      <c r="E19" s="262">
        <f t="shared" ref="E19:M19" si="119">E20+E21+E22</f>
        <v>208</v>
      </c>
      <c r="F19" s="262">
        <f t="shared" si="119"/>
        <v>206</v>
      </c>
      <c r="G19" s="262">
        <f t="shared" si="119"/>
        <v>2</v>
      </c>
      <c r="H19" s="262">
        <f t="shared" si="119"/>
        <v>6</v>
      </c>
      <c r="I19" s="262">
        <f t="shared" si="119"/>
        <v>18</v>
      </c>
      <c r="J19" s="262">
        <f t="shared" si="119"/>
        <v>0</v>
      </c>
      <c r="K19" s="262">
        <f t="shared" si="119"/>
        <v>0</v>
      </c>
      <c r="L19" s="262">
        <f t="shared" si="119"/>
        <v>0</v>
      </c>
      <c r="M19" s="262">
        <f t="shared" si="119"/>
        <v>0</v>
      </c>
      <c r="N19" s="262"/>
      <c r="O19" s="262">
        <f t="shared" ref="O19" si="120">O20+O21+O22</f>
        <v>72</v>
      </c>
      <c r="P19" s="262">
        <f t="shared" ref="P19" si="121">P20+P21+P22</f>
        <v>0</v>
      </c>
      <c r="Q19" s="262">
        <f t="shared" ref="Q19" si="122">Q20+Q21+Q22</f>
        <v>221</v>
      </c>
      <c r="R19" s="262">
        <f t="shared" ref="R19" si="123">R20+R21+R22</f>
        <v>221</v>
      </c>
      <c r="S19" s="262">
        <f t="shared" ref="S19" si="124">S20+S21+S22</f>
        <v>97</v>
      </c>
      <c r="T19" s="262">
        <f t="shared" ref="T19" si="125">T20+T21+T22</f>
        <v>112</v>
      </c>
      <c r="U19" s="262">
        <f t="shared" ref="U19" si="126">U20+U21+U22</f>
        <v>2</v>
      </c>
      <c r="V19" s="262">
        <f t="shared" ref="V19" si="127">V20+V21+V22</f>
        <v>2</v>
      </c>
      <c r="W19" s="262">
        <f t="shared" ref="W19" si="128">W20+W21+W22</f>
        <v>8</v>
      </c>
      <c r="X19" s="262">
        <f t="shared" ref="X19" si="129">X20+X21+X22</f>
        <v>0</v>
      </c>
      <c r="Y19" s="262">
        <f t="shared" ref="Y19" si="130">Y20+Y21+Y22</f>
        <v>0</v>
      </c>
      <c r="Z19" s="262">
        <f t="shared" ref="Z19" si="131">Z20+Z21+Z22</f>
        <v>0</v>
      </c>
      <c r="AA19" s="262"/>
      <c r="AB19" s="262">
        <f t="shared" ref="AB19" si="132">AB20+AB21+AB22</f>
        <v>0</v>
      </c>
      <c r="AC19" s="262">
        <f t="shared" ref="AC19" si="133">AC20+AC21+AC22</f>
        <v>291</v>
      </c>
      <c r="AD19" s="262">
        <f t="shared" ref="AD19" si="134">AD20+AD21+AD22</f>
        <v>219</v>
      </c>
      <c r="AE19" s="262">
        <f t="shared" ref="AE19" si="135">AE20+AE21+AE22</f>
        <v>109</v>
      </c>
      <c r="AF19" s="262">
        <f t="shared" ref="AF19" si="136">AF20+AF21+AF22</f>
        <v>96</v>
      </c>
      <c r="AG19" s="262">
        <f t="shared" ref="AG19" si="137">AG20+AG21+AG22</f>
        <v>0</v>
      </c>
      <c r="AH19" s="262">
        <f t="shared" ref="AH19" si="138">AH20+AH21+AH22</f>
        <v>4</v>
      </c>
      <c r="AI19" s="262">
        <f t="shared" ref="AI19" si="139">AI20+AI21+AI22</f>
        <v>10</v>
      </c>
      <c r="AJ19" s="262">
        <f t="shared" ref="AJ19" si="140">AJ20+AJ21+AJ22</f>
        <v>0</v>
      </c>
      <c r="AK19" s="262">
        <f t="shared" ref="AK19" si="141">AK20+AK21+AK22</f>
        <v>0</v>
      </c>
      <c r="AL19" s="262">
        <f t="shared" ref="AL19" si="142">AL20+AL21+AL22</f>
        <v>0</v>
      </c>
      <c r="AM19" s="262" t="e">
        <f t="shared" ref="AM19" si="143">AM20+AM21+AM22</f>
        <v>#VALUE!</v>
      </c>
      <c r="AN19" s="262">
        <f t="shared" ref="AN19" si="144">AN20+AN21+AN22</f>
        <v>72</v>
      </c>
      <c r="AO19" s="262"/>
      <c r="AP19" s="262">
        <f t="shared" ref="AP19" si="145">AP20+AP21+AP22</f>
        <v>72</v>
      </c>
      <c r="AQ19" s="262">
        <f t="shared" ref="AQ19" si="146">AQ20+AQ21+AQ22</f>
        <v>0</v>
      </c>
      <c r="AR19" s="262">
        <f t="shared" ref="AR19" si="147">AR20+AR21+AR22</f>
        <v>0</v>
      </c>
      <c r="AS19" s="262">
        <f t="shared" ref="AS19" si="148">AS20+AS21+AS22</f>
        <v>0</v>
      </c>
      <c r="AT19" s="262">
        <f t="shared" ref="AT19" si="149">AT20+AT21+AT22</f>
        <v>0</v>
      </c>
      <c r="AU19" s="262">
        <f t="shared" ref="AU19" si="150">AU20+AU21+AU22</f>
        <v>0</v>
      </c>
      <c r="AV19" s="262">
        <f t="shared" ref="AV19" si="151">AV20+AV21+AV22</f>
        <v>0</v>
      </c>
      <c r="AW19" s="262">
        <f t="shared" ref="AW19" si="152">AW20+AW21+AW22</f>
        <v>0</v>
      </c>
      <c r="AX19" s="262">
        <f t="shared" ref="AX19" si="153">AX20+AX21+AX22</f>
        <v>0</v>
      </c>
      <c r="AY19" s="262">
        <f t="shared" ref="AY19" si="154">AY20+AY21+AY22</f>
        <v>0</v>
      </c>
      <c r="AZ19" s="262">
        <f t="shared" ref="AZ19" si="155">AZ20+AZ21+AZ22</f>
        <v>0</v>
      </c>
      <c r="BA19" s="262">
        <f t="shared" ref="BA19" si="156">BA20+BA21+BA22</f>
        <v>0</v>
      </c>
      <c r="BB19" s="262">
        <f t="shared" ref="BB19" si="157">BB20+BB21+BB22</f>
        <v>0</v>
      </c>
      <c r="BC19" s="262">
        <f t="shared" ref="BC19" si="158">BC20+BC21+BC22</f>
        <v>0</v>
      </c>
      <c r="BD19" s="262">
        <f t="shared" ref="BD19" si="159">BD20+BD21+BD22</f>
        <v>0</v>
      </c>
      <c r="BE19" s="262">
        <f t="shared" ref="BE19" si="160">BE20+BE21+BE22</f>
        <v>0</v>
      </c>
      <c r="BF19" s="262">
        <f t="shared" ref="BF19" si="161">BF20+BF21+BF22</f>
        <v>0</v>
      </c>
      <c r="BG19" s="262">
        <f t="shared" ref="BG19" si="162">BG20+BG21+BG22</f>
        <v>0</v>
      </c>
      <c r="BH19" s="262">
        <f t="shared" ref="BH19" si="163">BH20+BH21+BH22</f>
        <v>0</v>
      </c>
      <c r="BI19" s="262">
        <f t="shared" ref="BI19" si="164">BI20+BI21+BI22</f>
        <v>0</v>
      </c>
      <c r="BJ19" s="262">
        <f t="shared" ref="BJ19" si="165">BJ20+BJ21+BJ22</f>
        <v>0</v>
      </c>
      <c r="BK19" s="262">
        <f t="shared" ref="BK19" si="166">BK20+BK21+BK22</f>
        <v>0</v>
      </c>
      <c r="BL19" s="262">
        <f t="shared" ref="BL19" si="167">BL20+BL21+BL22</f>
        <v>0</v>
      </c>
      <c r="BM19" s="262">
        <f t="shared" ref="BM19" si="168">BM20+BM21+BM22</f>
        <v>0</v>
      </c>
      <c r="BN19" s="262">
        <f t="shared" ref="BN19" si="169">BN20+BN21+BN22</f>
        <v>0</v>
      </c>
      <c r="BO19" s="262">
        <f t="shared" ref="BO19" si="170">BO20+BO21+BO22</f>
        <v>0</v>
      </c>
      <c r="BP19" s="262">
        <f t="shared" ref="BP19" si="171">BP20+BP21+BP22</f>
        <v>0</v>
      </c>
      <c r="BQ19" s="262">
        <f t="shared" ref="BQ19" si="172">BQ20+BQ21+BQ22</f>
        <v>0</v>
      </c>
      <c r="BR19" s="262">
        <f t="shared" ref="BR19" si="173">BR20+BR21+BR22</f>
        <v>0</v>
      </c>
      <c r="BS19" s="262">
        <f t="shared" ref="BS19" si="174">BS20+BS21+BS22</f>
        <v>0</v>
      </c>
      <c r="BT19" s="262">
        <f t="shared" ref="BT19" si="175">BT20+BT21+BT22</f>
        <v>0</v>
      </c>
      <c r="BU19" s="262">
        <f t="shared" ref="BU19" si="176">BU20+BU21+BU22</f>
        <v>0</v>
      </c>
      <c r="BV19" s="262">
        <f t="shared" ref="BV19" si="177">BV20+BV21+BV22</f>
        <v>0</v>
      </c>
      <c r="BW19" s="262">
        <f t="shared" ref="BW19" si="178">BW20+BW21+BW22</f>
        <v>0</v>
      </c>
      <c r="BX19" s="262">
        <f t="shared" ref="BX19" si="179">BX20+BX21+BX22</f>
        <v>0</v>
      </c>
      <c r="BY19" s="262">
        <f t="shared" ref="BY19" si="180">BY20+BY21+BY22</f>
        <v>0</v>
      </c>
      <c r="BZ19" s="262">
        <f t="shared" ref="BZ19" si="181">BZ20+BZ21+BZ22</f>
        <v>0</v>
      </c>
      <c r="CA19" s="262">
        <f t="shared" ref="CA19" si="182">CA20+CA21+CA22</f>
        <v>0</v>
      </c>
      <c r="CB19" s="262">
        <f t="shared" ref="CB19" si="183">CB20+CB21+CB22</f>
        <v>0</v>
      </c>
      <c r="CC19" s="262">
        <f t="shared" ref="CC19" si="184">CC20+CC21+CC22</f>
        <v>0</v>
      </c>
      <c r="CD19" s="262">
        <f t="shared" ref="CD19" si="185">CD20+CD21+CD22</f>
        <v>0</v>
      </c>
      <c r="CE19" s="262">
        <f t="shared" ref="CE19" si="186">CE20+CE21+CE22</f>
        <v>0</v>
      </c>
      <c r="CF19" s="262">
        <f t="shared" ref="CF19" si="187">CF20+CF21+CF22</f>
        <v>0</v>
      </c>
      <c r="CG19" s="262">
        <f t="shared" ref="CG19" si="188">CG20+CG21+CG22</f>
        <v>0</v>
      </c>
      <c r="CH19" s="262">
        <f t="shared" ref="CH19" si="189">CH20+CH21+CH22</f>
        <v>0</v>
      </c>
      <c r="CI19" s="262">
        <f t="shared" ref="CI19" si="190">CI20+CI21+CI22</f>
        <v>0</v>
      </c>
      <c r="CJ19" s="262">
        <f t="shared" ref="CJ19" si="191">CJ20+CJ21+CJ22</f>
        <v>0</v>
      </c>
      <c r="CK19" s="262">
        <f t="shared" ref="CK19" si="192">CK20+CK21+CK22</f>
        <v>0</v>
      </c>
      <c r="CL19" s="262">
        <f t="shared" ref="CL19" si="193">CL20+CL21+CL22</f>
        <v>0</v>
      </c>
      <c r="CM19" s="262">
        <f t="shared" ref="CM19" si="194">CM20+CM21+CM22</f>
        <v>0</v>
      </c>
      <c r="CN19" s="262">
        <f t="shared" ref="CN19" si="195">CN20+CN21+CN22</f>
        <v>0</v>
      </c>
      <c r="CO19" s="262">
        <f t="shared" ref="CO19" si="196">CO20+CO21+CO22</f>
        <v>0</v>
      </c>
      <c r="CP19" s="262">
        <f t="shared" ref="CP19" si="197">CP20+CP21+CP22</f>
        <v>0</v>
      </c>
      <c r="CQ19" s="262">
        <f t="shared" ref="CQ19" si="198">CQ20+CQ21+CQ22</f>
        <v>0</v>
      </c>
      <c r="CR19" s="262">
        <f t="shared" ref="CR19" si="199">CR20+CR21+CR22</f>
        <v>0</v>
      </c>
      <c r="CS19" s="262">
        <f t="shared" ref="CS19" si="200">CS20+CS21+CS22</f>
        <v>0</v>
      </c>
      <c r="CT19" s="262">
        <f t="shared" ref="CT19" si="201">CT20+CT21+CT22</f>
        <v>0</v>
      </c>
      <c r="CU19" s="262">
        <f t="shared" ref="CU19" si="202">CU20+CU21+CU22</f>
        <v>0</v>
      </c>
      <c r="CV19" s="262">
        <f t="shared" ref="CV19" si="203">CV20+CV21+CV22</f>
        <v>0</v>
      </c>
      <c r="CW19" s="262">
        <f t="shared" ref="CW19" si="204">CW20+CW21+CW22</f>
        <v>0</v>
      </c>
      <c r="CX19" s="262">
        <f t="shared" ref="CX19" si="205">CX20+CX21+CX22</f>
        <v>0</v>
      </c>
      <c r="CY19" s="262">
        <f t="shared" ref="CY19" si="206">CY20+CY21+CY22</f>
        <v>0</v>
      </c>
      <c r="CZ19" s="262">
        <f t="shared" ref="CZ19" si="207">CZ20+CZ21+CZ22</f>
        <v>0</v>
      </c>
      <c r="DA19" s="262">
        <f t="shared" ref="DA19" si="208">DA20+DA21+DA22</f>
        <v>0</v>
      </c>
      <c r="DB19" s="262">
        <f t="shared" ref="DB19" si="209">DB20+DB21+DB22</f>
        <v>0</v>
      </c>
      <c r="DC19" s="262">
        <f t="shared" ref="DC19" si="210">DC20+DC21+DC22</f>
        <v>0</v>
      </c>
      <c r="DD19" s="262">
        <f t="shared" ref="DD19" si="211">DD20+DD21+DD22</f>
        <v>0</v>
      </c>
      <c r="DE19" s="262">
        <f t="shared" ref="DE19" si="212">DE20+DE21+DE22</f>
        <v>0</v>
      </c>
      <c r="DF19" s="262">
        <f t="shared" ref="DF19" si="213">DF20+DF21+DF22</f>
        <v>0</v>
      </c>
      <c r="DG19" s="262">
        <f t="shared" ref="DG19" si="214">DG20+DG21+DG22</f>
        <v>0</v>
      </c>
      <c r="DH19" s="262">
        <f t="shared" ref="DH19" si="215">DH20+DH21+DH22</f>
        <v>0</v>
      </c>
      <c r="DI19" s="262">
        <f t="shared" ref="DI19:DJ19" si="216">DI20+DI21+DI22</f>
        <v>0</v>
      </c>
      <c r="DJ19" s="262">
        <f t="shared" si="216"/>
        <v>0</v>
      </c>
      <c r="DK19" s="60"/>
    </row>
    <row r="20" spans="1:115" ht="14.25" customHeight="1" x14ac:dyDescent="0.25">
      <c r="A20" s="282" t="s">
        <v>144</v>
      </c>
      <c r="B20" s="282" t="s">
        <v>148</v>
      </c>
      <c r="C20" s="100">
        <f>D20+O20</f>
        <v>100</v>
      </c>
      <c r="D20" s="100">
        <v>100</v>
      </c>
      <c r="E20" s="62">
        <v>74</v>
      </c>
      <c r="F20" s="62">
        <v>18</v>
      </c>
      <c r="G20" s="62">
        <v>2</v>
      </c>
      <c r="H20" s="62">
        <v>2</v>
      </c>
      <c r="I20" s="62">
        <v>4</v>
      </c>
      <c r="J20" s="63"/>
      <c r="K20" s="65"/>
      <c r="L20" s="235"/>
      <c r="M20" s="236"/>
      <c r="N20" s="173" t="s">
        <v>52</v>
      </c>
      <c r="O20" s="109"/>
      <c r="P20" s="203"/>
      <c r="Q20" s="95">
        <f>R20+AB20</f>
        <v>51</v>
      </c>
      <c r="R20" s="129">
        <v>51</v>
      </c>
      <c r="S20" s="146">
        <v>39</v>
      </c>
      <c r="T20" s="65">
        <v>8</v>
      </c>
      <c r="U20" s="65">
        <v>2</v>
      </c>
      <c r="V20" s="65"/>
      <c r="W20" s="65">
        <v>2</v>
      </c>
      <c r="X20" s="65"/>
      <c r="Y20" s="65"/>
      <c r="Z20" s="67"/>
      <c r="AA20" s="87"/>
      <c r="AB20" s="87"/>
      <c r="AC20" s="147">
        <f>AD20+AP20</f>
        <v>49</v>
      </c>
      <c r="AD20" s="100">
        <v>49</v>
      </c>
      <c r="AE20" s="65">
        <v>35</v>
      </c>
      <c r="AF20" s="65">
        <v>10</v>
      </c>
      <c r="AG20" s="65"/>
      <c r="AH20" s="65">
        <v>2</v>
      </c>
      <c r="AI20" s="65">
        <v>2</v>
      </c>
      <c r="AJ20" s="65"/>
      <c r="AK20" s="65"/>
      <c r="AL20" s="67"/>
      <c r="AM20" s="87" t="s">
        <v>92</v>
      </c>
      <c r="AN20" s="108">
        <v>36</v>
      </c>
      <c r="AO20" s="66" t="s">
        <v>52</v>
      </c>
      <c r="AP20" s="212"/>
      <c r="AQ20" s="189">
        <v>0</v>
      </c>
      <c r="AR20" s="95">
        <v>0</v>
      </c>
      <c r="AS20" s="65"/>
      <c r="AT20" s="65"/>
      <c r="AU20" s="65"/>
      <c r="AV20" s="65"/>
      <c r="AW20" s="65"/>
      <c r="AX20" s="65"/>
      <c r="AY20" s="65"/>
      <c r="AZ20" s="67"/>
      <c r="BA20" s="87"/>
      <c r="BB20" s="87"/>
      <c r="BC20" s="95">
        <v>0</v>
      </c>
      <c r="BD20" s="95">
        <v>0</v>
      </c>
      <c r="BE20" s="65"/>
      <c r="BF20" s="65"/>
      <c r="BG20" s="65"/>
      <c r="BH20" s="65"/>
      <c r="BI20" s="65"/>
      <c r="BJ20" s="65"/>
      <c r="BK20" s="65"/>
      <c r="BL20" s="67"/>
      <c r="BM20" s="87"/>
      <c r="BN20" s="88"/>
      <c r="BO20" s="185">
        <f>BQ20+BR20+BS20+BT20+BU20+BV20+BW20+BX20+BZ20</f>
        <v>0</v>
      </c>
      <c r="BP20" s="95">
        <f>SUM(BQ20:BV20)</f>
        <v>0</v>
      </c>
      <c r="BQ20" s="65"/>
      <c r="BR20" s="65"/>
      <c r="BS20" s="65"/>
      <c r="BT20" s="65"/>
      <c r="BU20" s="65"/>
      <c r="BV20" s="65"/>
      <c r="BW20" s="65"/>
      <c r="BX20" s="67"/>
      <c r="BY20" s="87"/>
      <c r="BZ20" s="87"/>
      <c r="CA20" s="95">
        <v>0</v>
      </c>
      <c r="CB20" s="95">
        <v>0</v>
      </c>
      <c r="CC20" s="65"/>
      <c r="CD20" s="65"/>
      <c r="CE20" s="65"/>
      <c r="CF20" s="65"/>
      <c r="CG20" s="65"/>
      <c r="CH20" s="65"/>
      <c r="CI20" s="65"/>
      <c r="CJ20" s="67"/>
      <c r="CK20" s="87"/>
      <c r="CL20" s="66"/>
      <c r="CM20" s="185">
        <f>CO20+CP20+CQ20+CR20+CS20+CT20+CU20+CV20+CX20</f>
        <v>0</v>
      </c>
      <c r="CN20" s="95">
        <f>SUM(CO20:CT20)</f>
        <v>0</v>
      </c>
      <c r="CO20" s="65"/>
      <c r="CP20" s="65"/>
      <c r="CQ20" s="65"/>
      <c r="CR20" s="65"/>
      <c r="CS20" s="65"/>
      <c r="CT20" s="65"/>
      <c r="CU20" s="65"/>
      <c r="CV20" s="67"/>
      <c r="CW20" s="87"/>
      <c r="CX20" s="87"/>
      <c r="CY20" s="95">
        <v>0</v>
      </c>
      <c r="CZ20" s="95">
        <v>0</v>
      </c>
      <c r="DA20" s="65"/>
      <c r="DB20" s="65"/>
      <c r="DC20" s="65"/>
      <c r="DD20" s="65"/>
      <c r="DE20" s="65"/>
      <c r="DF20" s="65"/>
      <c r="DG20" s="65"/>
      <c r="DH20" s="67"/>
      <c r="DI20" s="66"/>
      <c r="DJ20" s="173"/>
      <c r="DK20" s="60"/>
    </row>
    <row r="21" spans="1:115" ht="36.75" customHeight="1" x14ac:dyDescent="0.25">
      <c r="A21" s="282" t="s">
        <v>145</v>
      </c>
      <c r="B21" s="282" t="s">
        <v>133</v>
      </c>
      <c r="C21" s="100">
        <f>D21+O21</f>
        <v>270</v>
      </c>
      <c r="D21" s="100">
        <v>234</v>
      </c>
      <c r="E21" s="68">
        <v>82</v>
      </c>
      <c r="F21" s="68">
        <v>140</v>
      </c>
      <c r="G21" s="68"/>
      <c r="H21" s="68">
        <v>2</v>
      </c>
      <c r="I21" s="68">
        <v>10</v>
      </c>
      <c r="J21" s="69"/>
      <c r="K21" s="70"/>
      <c r="L21" s="135"/>
      <c r="M21" s="237"/>
      <c r="N21" s="281" t="s">
        <v>131</v>
      </c>
      <c r="O21" s="76">
        <v>36</v>
      </c>
      <c r="P21" s="116"/>
      <c r="Q21" s="95">
        <f t="shared" ref="Q21:Q22" si="217">R21+AB21</f>
        <v>102</v>
      </c>
      <c r="R21" s="100">
        <v>102</v>
      </c>
      <c r="S21" s="130">
        <v>26</v>
      </c>
      <c r="T21" s="70">
        <v>72</v>
      </c>
      <c r="U21" s="70"/>
      <c r="V21" s="70"/>
      <c r="W21" s="70">
        <v>4</v>
      </c>
      <c r="X21" s="70"/>
      <c r="Y21" s="70"/>
      <c r="Z21" s="71"/>
      <c r="AA21" s="280" t="s">
        <v>52</v>
      </c>
      <c r="AB21" s="75"/>
      <c r="AC21" s="147">
        <f t="shared" ref="AC21:AC22" si="218">AD21+AP21</f>
        <v>168</v>
      </c>
      <c r="AD21" s="100">
        <v>132</v>
      </c>
      <c r="AE21" s="70">
        <v>56</v>
      </c>
      <c r="AF21" s="70">
        <v>68</v>
      </c>
      <c r="AG21" s="70"/>
      <c r="AH21" s="70">
        <v>2</v>
      </c>
      <c r="AI21" s="70">
        <v>6</v>
      </c>
      <c r="AJ21" s="70"/>
      <c r="AK21" s="70"/>
      <c r="AL21" s="71"/>
      <c r="AM21" s="75" t="s">
        <v>59</v>
      </c>
      <c r="AN21" s="75">
        <v>36</v>
      </c>
      <c r="AO21" s="64" t="s">
        <v>59</v>
      </c>
      <c r="AP21" s="213">
        <v>36</v>
      </c>
      <c r="AQ21" s="191">
        <v>0</v>
      </c>
      <c r="AR21" s="113">
        <v>0</v>
      </c>
      <c r="AS21" s="70"/>
      <c r="AT21" s="70"/>
      <c r="AU21" s="70"/>
      <c r="AV21" s="70"/>
      <c r="AW21" s="70"/>
      <c r="AX21" s="70"/>
      <c r="AY21" s="70"/>
      <c r="AZ21" s="71"/>
      <c r="BA21" s="75"/>
      <c r="BB21" s="75"/>
      <c r="BC21" s="100">
        <v>0</v>
      </c>
      <c r="BD21" s="100">
        <v>0</v>
      </c>
      <c r="BE21" s="70"/>
      <c r="BF21" s="70"/>
      <c r="BG21" s="70"/>
      <c r="BH21" s="70"/>
      <c r="BI21" s="70"/>
      <c r="BJ21" s="70"/>
      <c r="BK21" s="70"/>
      <c r="BL21" s="71"/>
      <c r="BM21" s="75"/>
      <c r="BN21" s="64"/>
      <c r="BO21" s="101">
        <f t="shared" ref="BO21:BO22" si="219">BQ21+BR21+BS21+BT21+BU21+BV21+BW21+BX21+BZ21</f>
        <v>0</v>
      </c>
      <c r="BP21" s="100">
        <f t="shared" ref="BP21:BP22" si="220">SUM(BQ21:BV21)</f>
        <v>0</v>
      </c>
      <c r="BQ21" s="70"/>
      <c r="BR21" s="70"/>
      <c r="BS21" s="70"/>
      <c r="BT21" s="70"/>
      <c r="BU21" s="70"/>
      <c r="BV21" s="70"/>
      <c r="BW21" s="70"/>
      <c r="BX21" s="71"/>
      <c r="BY21" s="75"/>
      <c r="BZ21" s="75"/>
      <c r="CA21" s="100">
        <v>0</v>
      </c>
      <c r="CB21" s="100">
        <v>0</v>
      </c>
      <c r="CC21" s="70"/>
      <c r="CD21" s="70"/>
      <c r="CE21" s="70"/>
      <c r="CF21" s="70"/>
      <c r="CG21" s="70"/>
      <c r="CH21" s="70"/>
      <c r="CI21" s="70"/>
      <c r="CJ21" s="71"/>
      <c r="CK21" s="75"/>
      <c r="CL21" s="73"/>
      <c r="CM21" s="101">
        <f t="shared" ref="CM21:CM22" si="221">CO21+CP21+CQ21+CR21+CS21+CT21+CU21+CV21+CX21</f>
        <v>0</v>
      </c>
      <c r="CN21" s="100">
        <f t="shared" ref="CN21:CN22" si="222">SUM(CO21:CT21)</f>
        <v>0</v>
      </c>
      <c r="CO21" s="70"/>
      <c r="CP21" s="70"/>
      <c r="CQ21" s="70"/>
      <c r="CR21" s="70"/>
      <c r="CS21" s="70"/>
      <c r="CT21" s="70"/>
      <c r="CU21" s="70"/>
      <c r="CV21" s="71"/>
      <c r="CW21" s="75"/>
      <c r="CX21" s="75"/>
      <c r="CY21" s="100">
        <v>0</v>
      </c>
      <c r="CZ21" s="100">
        <v>0</v>
      </c>
      <c r="DA21" s="70"/>
      <c r="DB21" s="70"/>
      <c r="DC21" s="70"/>
      <c r="DD21" s="70"/>
      <c r="DE21" s="70"/>
      <c r="DF21" s="70"/>
      <c r="DG21" s="70"/>
      <c r="DH21" s="71"/>
      <c r="DI21" s="64"/>
      <c r="DJ21" s="180"/>
      <c r="DK21" s="60"/>
    </row>
    <row r="22" spans="1:115" ht="14.25" customHeight="1" x14ac:dyDescent="0.25">
      <c r="A22" s="282" t="s">
        <v>146</v>
      </c>
      <c r="B22" s="282" t="s">
        <v>128</v>
      </c>
      <c r="C22" s="100">
        <f>D22+O22+L22</f>
        <v>142</v>
      </c>
      <c r="D22" s="100">
        <v>106</v>
      </c>
      <c r="E22" s="68">
        <v>52</v>
      </c>
      <c r="F22" s="68">
        <v>48</v>
      </c>
      <c r="G22" s="68"/>
      <c r="H22" s="68">
        <v>2</v>
      </c>
      <c r="I22" s="68">
        <v>4</v>
      </c>
      <c r="J22" s="69"/>
      <c r="K22" s="70"/>
      <c r="L22" s="135"/>
      <c r="M22" s="237"/>
      <c r="N22" s="281" t="s">
        <v>59</v>
      </c>
      <c r="O22" s="76">
        <v>36</v>
      </c>
      <c r="P22" s="116"/>
      <c r="Q22" s="95">
        <f t="shared" si="217"/>
        <v>68</v>
      </c>
      <c r="R22" s="100">
        <v>68</v>
      </c>
      <c r="S22" s="130">
        <v>32</v>
      </c>
      <c r="T22" s="70">
        <v>32</v>
      </c>
      <c r="U22" s="70"/>
      <c r="V22" s="70">
        <v>2</v>
      </c>
      <c r="W22" s="70">
        <v>2</v>
      </c>
      <c r="X22" s="70"/>
      <c r="Y22" s="70"/>
      <c r="Z22" s="71"/>
      <c r="AA22" s="75"/>
      <c r="AB22" s="111"/>
      <c r="AC22" s="147">
        <f t="shared" si="218"/>
        <v>74</v>
      </c>
      <c r="AD22" s="100">
        <v>38</v>
      </c>
      <c r="AE22" s="70">
        <v>18</v>
      </c>
      <c r="AF22" s="70">
        <v>18</v>
      </c>
      <c r="AG22" s="70"/>
      <c r="AH22" s="70"/>
      <c r="AI22" s="70">
        <v>2</v>
      </c>
      <c r="AJ22" s="70"/>
      <c r="AK22" s="70"/>
      <c r="AL22" s="71"/>
      <c r="AM22" s="75"/>
      <c r="AN22" s="111"/>
      <c r="AO22" s="64" t="s">
        <v>59</v>
      </c>
      <c r="AP22" s="213">
        <v>36</v>
      </c>
      <c r="AQ22" s="191">
        <v>0</v>
      </c>
      <c r="AR22" s="113">
        <v>0</v>
      </c>
      <c r="AS22" s="70"/>
      <c r="AT22" s="70"/>
      <c r="AU22" s="70"/>
      <c r="AV22" s="70"/>
      <c r="AW22" s="70"/>
      <c r="AX22" s="70"/>
      <c r="AY22" s="70"/>
      <c r="AZ22" s="71"/>
      <c r="BA22" s="75"/>
      <c r="BB22" s="111"/>
      <c r="BC22" s="100">
        <v>0</v>
      </c>
      <c r="BD22" s="100">
        <v>0</v>
      </c>
      <c r="BE22" s="70"/>
      <c r="BF22" s="70"/>
      <c r="BG22" s="70"/>
      <c r="BH22" s="70"/>
      <c r="BI22" s="70"/>
      <c r="BJ22" s="70"/>
      <c r="BK22" s="70"/>
      <c r="BL22" s="71"/>
      <c r="BM22" s="75"/>
      <c r="BN22" s="64"/>
      <c r="BO22" s="101">
        <f t="shared" si="219"/>
        <v>0</v>
      </c>
      <c r="BP22" s="100">
        <f t="shared" si="220"/>
        <v>0</v>
      </c>
      <c r="BQ22" s="70"/>
      <c r="BR22" s="70"/>
      <c r="BS22" s="70"/>
      <c r="BT22" s="70"/>
      <c r="BU22" s="70"/>
      <c r="BV22" s="70"/>
      <c r="BW22" s="70"/>
      <c r="BX22" s="71"/>
      <c r="BY22" s="75"/>
      <c r="BZ22" s="75"/>
      <c r="CA22" s="100">
        <v>0</v>
      </c>
      <c r="CB22" s="100">
        <v>0</v>
      </c>
      <c r="CC22" s="70"/>
      <c r="CD22" s="70"/>
      <c r="CE22" s="70"/>
      <c r="CF22" s="70"/>
      <c r="CG22" s="70"/>
      <c r="CH22" s="70"/>
      <c r="CI22" s="70"/>
      <c r="CJ22" s="71"/>
      <c r="CK22" s="75"/>
      <c r="CL22" s="64"/>
      <c r="CM22" s="101">
        <f t="shared" si="221"/>
        <v>0</v>
      </c>
      <c r="CN22" s="100">
        <f t="shared" si="222"/>
        <v>0</v>
      </c>
      <c r="CO22" s="70"/>
      <c r="CP22" s="70"/>
      <c r="CQ22" s="70"/>
      <c r="CR22" s="70"/>
      <c r="CS22" s="70"/>
      <c r="CT22" s="70"/>
      <c r="CU22" s="70"/>
      <c r="CV22" s="71"/>
      <c r="CW22" s="75"/>
      <c r="CX22" s="75"/>
      <c r="CY22" s="100">
        <v>0</v>
      </c>
      <c r="CZ22" s="100">
        <v>0</v>
      </c>
      <c r="DA22" s="70"/>
      <c r="DB22" s="70"/>
      <c r="DC22" s="70"/>
      <c r="DD22" s="70"/>
      <c r="DE22" s="70"/>
      <c r="DF22" s="70"/>
      <c r="DG22" s="70"/>
      <c r="DH22" s="71"/>
      <c r="DI22" s="64"/>
      <c r="DJ22" s="174"/>
      <c r="DK22" s="60"/>
    </row>
    <row r="23" spans="1:115" ht="14.25" customHeight="1" thickBot="1" x14ac:dyDescent="0.3">
      <c r="A23" s="282" t="s">
        <v>129</v>
      </c>
      <c r="B23" s="282" t="s">
        <v>130</v>
      </c>
      <c r="C23" s="100">
        <f t="shared" ref="C23" si="223">D23+O23</f>
        <v>51</v>
      </c>
      <c r="D23" s="100">
        <v>51</v>
      </c>
      <c r="E23" s="80">
        <v>20</v>
      </c>
      <c r="F23" s="80"/>
      <c r="G23" s="81"/>
      <c r="H23" s="81"/>
      <c r="I23" s="81"/>
      <c r="J23" s="81">
        <v>31</v>
      </c>
      <c r="K23" s="82"/>
      <c r="L23" s="238"/>
      <c r="M23" s="239"/>
      <c r="N23" s="175" t="s">
        <v>52</v>
      </c>
      <c r="O23" s="104"/>
      <c r="P23" s="204"/>
      <c r="Q23" s="103">
        <f>R23+AB23</f>
        <v>34</v>
      </c>
      <c r="R23" s="284">
        <v>34</v>
      </c>
      <c r="S23" s="285">
        <v>20</v>
      </c>
      <c r="T23" s="82"/>
      <c r="U23" s="82"/>
      <c r="V23" s="82"/>
      <c r="W23" s="82"/>
      <c r="X23" s="82">
        <v>14</v>
      </c>
      <c r="Y23" s="82"/>
      <c r="Z23" s="83"/>
      <c r="AA23" s="90"/>
      <c r="AB23" s="114"/>
      <c r="AC23" s="147">
        <f t="shared" ref="AC23" si="224">AD23+AP23</f>
        <v>17</v>
      </c>
      <c r="AD23" s="103">
        <v>17</v>
      </c>
      <c r="AE23" s="82"/>
      <c r="AF23" s="82"/>
      <c r="AG23" s="82"/>
      <c r="AH23" s="82"/>
      <c r="AI23" s="82"/>
      <c r="AJ23" s="82">
        <v>17</v>
      </c>
      <c r="AK23" s="82"/>
      <c r="AL23" s="83"/>
      <c r="AM23" s="90"/>
      <c r="AN23" s="114"/>
      <c r="AO23" s="84" t="s">
        <v>52</v>
      </c>
      <c r="AP23" s="214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60"/>
    </row>
    <row r="24" spans="1:115" ht="25.5" customHeight="1" thickBot="1" x14ac:dyDescent="0.3">
      <c r="A24" s="152" t="s">
        <v>147</v>
      </c>
      <c r="B24" s="161" t="s">
        <v>89</v>
      </c>
      <c r="C24" s="262">
        <f>C25+C31+C33+C45+C81+C42</f>
        <v>4428</v>
      </c>
      <c r="D24" s="262">
        <f>D25+D31+D33+D45+D81+D42</f>
        <v>3648</v>
      </c>
      <c r="E24" s="262">
        <f t="shared" ref="E24:BO24" si="225">E25+E31+E33+E45+E81+E42</f>
        <v>650</v>
      </c>
      <c r="F24" s="262">
        <f t="shared" si="225"/>
        <v>1154</v>
      </c>
      <c r="G24" s="262">
        <f t="shared" si="225"/>
        <v>336</v>
      </c>
      <c r="H24" s="262">
        <f t="shared" si="225"/>
        <v>52</v>
      </c>
      <c r="I24" s="262">
        <f t="shared" si="225"/>
        <v>160</v>
      </c>
      <c r="J24" s="262">
        <f t="shared" si="225"/>
        <v>0</v>
      </c>
      <c r="K24" s="262">
        <f t="shared" si="225"/>
        <v>0</v>
      </c>
      <c r="L24" s="262">
        <f t="shared" si="225"/>
        <v>132</v>
      </c>
      <c r="M24" s="262">
        <f t="shared" si="225"/>
        <v>0</v>
      </c>
      <c r="N24" s="262" t="e">
        <f t="shared" si="225"/>
        <v>#VALUE!</v>
      </c>
      <c r="O24" s="262">
        <f t="shared" si="225"/>
        <v>108</v>
      </c>
      <c r="P24" s="262">
        <f t="shared" si="225"/>
        <v>216</v>
      </c>
      <c r="Q24" s="262">
        <f t="shared" si="225"/>
        <v>0</v>
      </c>
      <c r="R24" s="262">
        <f t="shared" si="225"/>
        <v>0</v>
      </c>
      <c r="S24" s="262">
        <f t="shared" si="225"/>
        <v>0</v>
      </c>
      <c r="T24" s="262">
        <f t="shared" si="225"/>
        <v>0</v>
      </c>
      <c r="U24" s="262">
        <f t="shared" si="225"/>
        <v>0</v>
      </c>
      <c r="V24" s="262">
        <f t="shared" si="225"/>
        <v>0</v>
      </c>
      <c r="W24" s="262">
        <f t="shared" si="225"/>
        <v>0</v>
      </c>
      <c r="X24" s="262">
        <f t="shared" si="225"/>
        <v>0</v>
      </c>
      <c r="Y24" s="262">
        <f t="shared" si="225"/>
        <v>0</v>
      </c>
      <c r="Z24" s="262">
        <f t="shared" si="225"/>
        <v>0</v>
      </c>
      <c r="AA24" s="262">
        <f t="shared" si="225"/>
        <v>0</v>
      </c>
      <c r="AB24" s="262">
        <f t="shared" si="225"/>
        <v>0</v>
      </c>
      <c r="AC24" s="262">
        <f t="shared" si="225"/>
        <v>0</v>
      </c>
      <c r="AD24" s="262">
        <f t="shared" si="225"/>
        <v>0</v>
      </c>
      <c r="AE24" s="262">
        <f t="shared" si="225"/>
        <v>0</v>
      </c>
      <c r="AF24" s="262">
        <f t="shared" si="225"/>
        <v>0</v>
      </c>
      <c r="AG24" s="262">
        <f t="shared" si="225"/>
        <v>0</v>
      </c>
      <c r="AH24" s="262">
        <f t="shared" si="225"/>
        <v>0</v>
      </c>
      <c r="AI24" s="262">
        <f t="shared" si="225"/>
        <v>0</v>
      </c>
      <c r="AJ24" s="262">
        <f t="shared" si="225"/>
        <v>0</v>
      </c>
      <c r="AK24" s="262">
        <f t="shared" si="225"/>
        <v>0</v>
      </c>
      <c r="AL24" s="262">
        <f t="shared" si="225"/>
        <v>0</v>
      </c>
      <c r="AM24" s="262">
        <f t="shared" si="225"/>
        <v>0</v>
      </c>
      <c r="AN24" s="262">
        <f t="shared" si="225"/>
        <v>0</v>
      </c>
      <c r="AO24" s="262">
        <f t="shared" si="225"/>
        <v>0</v>
      </c>
      <c r="AP24" s="262">
        <f t="shared" si="225"/>
        <v>0</v>
      </c>
      <c r="AQ24" s="262">
        <f t="shared" si="225"/>
        <v>558</v>
      </c>
      <c r="AR24" s="262">
        <f t="shared" si="225"/>
        <v>528</v>
      </c>
      <c r="AS24" s="262">
        <f t="shared" si="225"/>
        <v>96</v>
      </c>
      <c r="AT24" s="262">
        <f t="shared" si="225"/>
        <v>166</v>
      </c>
      <c r="AU24" s="262">
        <f t="shared" si="225"/>
        <v>26</v>
      </c>
      <c r="AV24" s="262">
        <f t="shared" si="225"/>
        <v>4</v>
      </c>
      <c r="AW24" s="262">
        <f t="shared" si="225"/>
        <v>20</v>
      </c>
      <c r="AX24" s="262">
        <f t="shared" si="225"/>
        <v>0</v>
      </c>
      <c r="AY24" s="262">
        <f t="shared" si="225"/>
        <v>0</v>
      </c>
      <c r="AZ24" s="262">
        <f t="shared" si="225"/>
        <v>12</v>
      </c>
      <c r="BA24" s="262" t="e">
        <f t="shared" si="225"/>
        <v>#VALUE!</v>
      </c>
      <c r="BB24" s="262">
        <f t="shared" si="225"/>
        <v>18</v>
      </c>
      <c r="BC24" s="262">
        <f t="shared" si="225"/>
        <v>882</v>
      </c>
      <c r="BD24" s="262">
        <f t="shared" si="225"/>
        <v>818</v>
      </c>
      <c r="BE24" s="262">
        <f t="shared" si="225"/>
        <v>188</v>
      </c>
      <c r="BF24" s="262">
        <f t="shared" si="225"/>
        <v>272</v>
      </c>
      <c r="BG24" s="262">
        <f t="shared" si="225"/>
        <v>68</v>
      </c>
      <c r="BH24" s="262">
        <f t="shared" si="225"/>
        <v>8</v>
      </c>
      <c r="BI24" s="262">
        <f t="shared" si="225"/>
        <v>28</v>
      </c>
      <c r="BJ24" s="262">
        <f t="shared" si="225"/>
        <v>0</v>
      </c>
      <c r="BK24" s="262">
        <f t="shared" si="225"/>
        <v>0</v>
      </c>
      <c r="BL24" s="262">
        <f t="shared" si="225"/>
        <v>28</v>
      </c>
      <c r="BM24" s="262" t="e">
        <f t="shared" si="225"/>
        <v>#VALUE!</v>
      </c>
      <c r="BN24" s="262">
        <f t="shared" si="225"/>
        <v>6</v>
      </c>
      <c r="BO24" s="262">
        <f t="shared" si="225"/>
        <v>590</v>
      </c>
      <c r="BP24" s="262">
        <f t="shared" ref="BP24:DJ24" si="226">BP25+BP31+BP33+BP45+BP81+BP42</f>
        <v>564</v>
      </c>
      <c r="BQ24" s="262">
        <f t="shared" si="226"/>
        <v>114</v>
      </c>
      <c r="BR24" s="262">
        <f t="shared" si="226"/>
        <v>184</v>
      </c>
      <c r="BS24" s="262">
        <f t="shared" si="226"/>
        <v>42</v>
      </c>
      <c r="BT24" s="262">
        <f t="shared" si="226"/>
        <v>10</v>
      </c>
      <c r="BU24" s="262">
        <f t="shared" si="226"/>
        <v>34</v>
      </c>
      <c r="BV24" s="262">
        <f t="shared" si="226"/>
        <v>0</v>
      </c>
      <c r="BW24" s="262">
        <f t="shared" si="226"/>
        <v>0</v>
      </c>
      <c r="BX24" s="262">
        <f t="shared" si="226"/>
        <v>2</v>
      </c>
      <c r="BY24" s="262" t="e">
        <f t="shared" si="226"/>
        <v>#VALUE!</v>
      </c>
      <c r="BZ24" s="262">
        <f t="shared" si="226"/>
        <v>24</v>
      </c>
      <c r="CA24" s="262">
        <f t="shared" si="226"/>
        <v>980</v>
      </c>
      <c r="CB24" s="262">
        <f t="shared" si="226"/>
        <v>914</v>
      </c>
      <c r="CC24" s="262">
        <f t="shared" si="226"/>
        <v>206</v>
      </c>
      <c r="CD24" s="262">
        <f t="shared" si="226"/>
        <v>342</v>
      </c>
      <c r="CE24" s="262">
        <f t="shared" si="226"/>
        <v>86</v>
      </c>
      <c r="CF24" s="262">
        <f t="shared" si="226"/>
        <v>14</v>
      </c>
      <c r="CG24" s="262">
        <f t="shared" si="226"/>
        <v>50</v>
      </c>
      <c r="CH24" s="262">
        <f t="shared" si="226"/>
        <v>0</v>
      </c>
      <c r="CI24" s="262">
        <f t="shared" si="226"/>
        <v>0</v>
      </c>
      <c r="CJ24" s="262">
        <f t="shared" si="226"/>
        <v>48</v>
      </c>
      <c r="CK24" s="262" t="e">
        <f t="shared" si="226"/>
        <v>#VALUE!</v>
      </c>
      <c r="CL24" s="262">
        <f t="shared" si="226"/>
        <v>48</v>
      </c>
      <c r="CM24" s="262">
        <f t="shared" si="226"/>
        <v>686</v>
      </c>
      <c r="CN24" s="262">
        <f t="shared" si="226"/>
        <v>678</v>
      </c>
      <c r="CO24" s="262">
        <f t="shared" si="226"/>
        <v>176</v>
      </c>
      <c r="CP24" s="262">
        <f t="shared" si="226"/>
        <v>208</v>
      </c>
      <c r="CQ24" s="262">
        <f t="shared" si="226"/>
        <v>58</v>
      </c>
      <c r="CR24" s="262">
        <f t="shared" si="226"/>
        <v>10</v>
      </c>
      <c r="CS24" s="262">
        <f t="shared" si="226"/>
        <v>36</v>
      </c>
      <c r="CT24" s="262">
        <f t="shared" si="226"/>
        <v>10</v>
      </c>
      <c r="CU24" s="262">
        <f t="shared" si="226"/>
        <v>0</v>
      </c>
      <c r="CV24" s="262">
        <f t="shared" si="226"/>
        <v>24</v>
      </c>
      <c r="CW24" s="262" t="e">
        <f t="shared" si="226"/>
        <v>#VALUE!</v>
      </c>
      <c r="CX24" s="262">
        <f t="shared" si="226"/>
        <v>36</v>
      </c>
      <c r="CY24" s="262">
        <f t="shared" si="226"/>
        <v>1126</v>
      </c>
      <c r="CZ24" s="262">
        <f t="shared" si="226"/>
        <v>587</v>
      </c>
      <c r="DA24" s="262">
        <f t="shared" si="226"/>
        <v>190</v>
      </c>
      <c r="DB24" s="262">
        <f t="shared" si="226"/>
        <v>190</v>
      </c>
      <c r="DC24" s="262">
        <f t="shared" si="226"/>
        <v>60</v>
      </c>
      <c r="DD24" s="262">
        <f t="shared" si="226"/>
        <v>8</v>
      </c>
      <c r="DE24" s="262">
        <f t="shared" si="226"/>
        <v>20</v>
      </c>
      <c r="DF24" s="262">
        <f t="shared" si="226"/>
        <v>10</v>
      </c>
      <c r="DG24" s="262">
        <f t="shared" si="226"/>
        <v>468</v>
      </c>
      <c r="DH24" s="262">
        <f t="shared" si="226"/>
        <v>30</v>
      </c>
      <c r="DI24" s="262" t="e">
        <f t="shared" si="226"/>
        <v>#VALUE!</v>
      </c>
      <c r="DJ24" s="262">
        <f t="shared" si="226"/>
        <v>42</v>
      </c>
      <c r="DK24" s="60"/>
    </row>
    <row r="25" spans="1:115" ht="21.75" thickBot="1" x14ac:dyDescent="0.3">
      <c r="A25" s="8" t="s">
        <v>60</v>
      </c>
      <c r="B25" s="41" t="s">
        <v>61</v>
      </c>
      <c r="C25" s="262">
        <f t="shared" ref="C25:M25" si="227">C26+C27+C28+C29+C30</f>
        <v>532</v>
      </c>
      <c r="D25" s="263">
        <f t="shared" si="227"/>
        <v>514</v>
      </c>
      <c r="E25" s="153">
        <f t="shared" si="227"/>
        <v>118</v>
      </c>
      <c r="F25" s="153">
        <f t="shared" si="227"/>
        <v>346</v>
      </c>
      <c r="G25" s="153">
        <f t="shared" si="227"/>
        <v>20</v>
      </c>
      <c r="H25" s="153">
        <f t="shared" si="227"/>
        <v>4</v>
      </c>
      <c r="I25" s="153">
        <f t="shared" si="227"/>
        <v>26</v>
      </c>
      <c r="J25" s="153">
        <f t="shared" si="227"/>
        <v>0</v>
      </c>
      <c r="K25" s="153">
        <f t="shared" si="227"/>
        <v>0</v>
      </c>
      <c r="L25" s="150">
        <f t="shared" si="227"/>
        <v>12</v>
      </c>
      <c r="M25" s="106">
        <f t="shared" si="227"/>
        <v>0</v>
      </c>
      <c r="N25" s="106" t="e">
        <f t="shared" ref="N25" si="228">N26+N27+N28+N29+N30</f>
        <v>#VALUE!</v>
      </c>
      <c r="O25" s="106">
        <f t="shared" ref="O25" si="229">O26+O27+O28+O29+O30</f>
        <v>6</v>
      </c>
      <c r="P25" s="106">
        <f t="shared" ref="P25" si="230">P26+P27+P28+P29+P30</f>
        <v>0</v>
      </c>
      <c r="Q25" s="106">
        <f t="shared" ref="Q25" si="231">Q26+Q27+Q28+Q29+Q30</f>
        <v>0</v>
      </c>
      <c r="R25" s="106">
        <f t="shared" ref="R25" si="232">R26+R27+R28+R29+R30</f>
        <v>0</v>
      </c>
      <c r="S25" s="106">
        <f t="shared" ref="S25" si="233">S26+S27+S28+S29+S30</f>
        <v>0</v>
      </c>
      <c r="T25" s="106">
        <f t="shared" ref="T25" si="234">T26+T27+T28+T29+T30</f>
        <v>0</v>
      </c>
      <c r="U25" s="106">
        <f t="shared" ref="U25" si="235">U26+U27+U28+U29+U30</f>
        <v>0</v>
      </c>
      <c r="V25" s="106">
        <f t="shared" ref="V25" si="236">V26+V27+V28+V29+V30</f>
        <v>0</v>
      </c>
      <c r="W25" s="106">
        <f t="shared" ref="W25" si="237">W26+W27+W28+W29+W30</f>
        <v>0</v>
      </c>
      <c r="X25" s="106">
        <f t="shared" ref="X25" si="238">X26+X27+X28+X29+X30</f>
        <v>0</v>
      </c>
      <c r="Y25" s="106">
        <f t="shared" ref="Y25" si="239">Y26+Y27+Y28+Y29+Y30</f>
        <v>0</v>
      </c>
      <c r="Z25" s="106">
        <f t="shared" ref="Z25" si="240">Z26+Z27+Z28+Z29+Z30</f>
        <v>0</v>
      </c>
      <c r="AA25" s="106">
        <f t="shared" ref="AA25" si="241">AA26+AA27+AA28+AA29+AA30</f>
        <v>0</v>
      </c>
      <c r="AB25" s="106">
        <f t="shared" ref="AB25" si="242">AB26+AB27+AB28+AB29+AB30</f>
        <v>0</v>
      </c>
      <c r="AC25" s="106">
        <f t="shared" ref="AC25" si="243">AC26+AC27+AC28+AC29+AC30</f>
        <v>0</v>
      </c>
      <c r="AD25" s="106">
        <f t="shared" ref="AD25" si="244">AD26+AD27+AD28+AD29+AD30</f>
        <v>0</v>
      </c>
      <c r="AE25" s="106">
        <f t="shared" ref="AE25" si="245">AE26+AE27+AE28+AE29+AE30</f>
        <v>0</v>
      </c>
      <c r="AF25" s="106">
        <f t="shared" ref="AF25" si="246">AF26+AF27+AF28+AF29+AF30</f>
        <v>0</v>
      </c>
      <c r="AG25" s="106">
        <f t="shared" ref="AG25" si="247">AG26+AG27+AG28+AG29+AG30</f>
        <v>0</v>
      </c>
      <c r="AH25" s="106">
        <f t="shared" ref="AH25" si="248">AH26+AH27+AH28+AH29+AH30</f>
        <v>0</v>
      </c>
      <c r="AI25" s="106">
        <f t="shared" ref="AI25" si="249">AI26+AI27+AI28+AI29+AI30</f>
        <v>0</v>
      </c>
      <c r="AJ25" s="106">
        <f t="shared" ref="AJ25" si="250">AJ26+AJ27+AJ28+AJ29+AJ30</f>
        <v>0</v>
      </c>
      <c r="AK25" s="106">
        <f t="shared" ref="AK25" si="251">AK26+AK27+AK28+AK29+AK30</f>
        <v>0</v>
      </c>
      <c r="AL25" s="106">
        <f t="shared" ref="AL25" si="252">AL26+AL27+AL28+AL29+AL30</f>
        <v>0</v>
      </c>
      <c r="AM25" s="106">
        <f t="shared" ref="AM25" si="253">AM26+AM27+AM28+AM29+AM30</f>
        <v>0</v>
      </c>
      <c r="AN25" s="106">
        <f t="shared" ref="AN25" si="254">AN26+AN27+AN28+AN29+AN30</f>
        <v>0</v>
      </c>
      <c r="AO25" s="106">
        <f t="shared" ref="AO25" si="255">AO26+AO27+AO28+AO29+AO30</f>
        <v>0</v>
      </c>
      <c r="AP25" s="106">
        <f t="shared" ref="AP25" si="256">AP26+AP27+AP28+AP29+AP30</f>
        <v>0</v>
      </c>
      <c r="AQ25" s="106">
        <f t="shared" ref="AQ25" si="257">AQ26+AQ27+AQ28+AQ29+AQ30</f>
        <v>122</v>
      </c>
      <c r="AR25" s="106">
        <f t="shared" ref="AR25" si="258">AR26+AR27+AR28+AR29+AR30</f>
        <v>122</v>
      </c>
      <c r="AS25" s="106">
        <f t="shared" ref="AS25" si="259">AS26+AS27+AS28+AS29+AS30</f>
        <v>50</v>
      </c>
      <c r="AT25" s="106">
        <f t="shared" ref="AT25" si="260">AT26+AT27+AT28+AT29+AT30</f>
        <v>66</v>
      </c>
      <c r="AU25" s="106">
        <f t="shared" ref="AU25" si="261">AU26+AU27+AU28+AU29+AU30</f>
        <v>0</v>
      </c>
      <c r="AV25" s="106">
        <f t="shared" ref="AV25" si="262">AV26+AV27+AV28+AV29+AV30</f>
        <v>0</v>
      </c>
      <c r="AW25" s="106">
        <f t="shared" ref="AW25" si="263">AW26+AW27+AW28+AW29+AW30</f>
        <v>6</v>
      </c>
      <c r="AX25" s="106">
        <f t="shared" ref="AX25" si="264">AX26+AX27+AX28+AX29+AX30</f>
        <v>0</v>
      </c>
      <c r="AY25" s="106">
        <f t="shared" ref="AY25" si="265">AY26+AY27+AY28+AY29+AY30</f>
        <v>0</v>
      </c>
      <c r="AZ25" s="106">
        <f t="shared" ref="AZ25" si="266">AZ26+AZ27+AZ28+AZ29+AZ30</f>
        <v>0</v>
      </c>
      <c r="BA25" s="106" t="e">
        <f t="shared" ref="BA25" si="267">BA26+BA27+BA28+BA29+BA30</f>
        <v>#VALUE!</v>
      </c>
      <c r="BB25" s="106">
        <f t="shared" ref="BB25" si="268">BB26+BB27+BB28+BB29+BB30</f>
        <v>0</v>
      </c>
      <c r="BC25" s="106">
        <f t="shared" ref="BC25" si="269">BC26+BC27+BC28+BC29+BC30</f>
        <v>92</v>
      </c>
      <c r="BD25" s="106">
        <f t="shared" ref="BD25" si="270">BD26+BD27+BD28+BD29+BD30</f>
        <v>92</v>
      </c>
      <c r="BE25" s="106">
        <f t="shared" ref="BE25" si="271">BE26+BE27+BE28+BE29+BE30</f>
        <v>0</v>
      </c>
      <c r="BF25" s="106">
        <f t="shared" ref="BF25" si="272">BF26+BF27+BF28+BF29+BF30</f>
        <v>90</v>
      </c>
      <c r="BG25" s="106">
        <f t="shared" ref="BG25" si="273">BG26+BG27+BG28+BG29+BG30</f>
        <v>0</v>
      </c>
      <c r="BH25" s="106">
        <f t="shared" ref="BH25" si="274">BH26+BH27+BH28+BH29+BH30</f>
        <v>0</v>
      </c>
      <c r="BI25" s="106">
        <f t="shared" ref="BI25" si="275">BI26+BI27+BI28+BI29+BI30</f>
        <v>2</v>
      </c>
      <c r="BJ25" s="106">
        <f t="shared" ref="BJ25" si="276">BJ26+BJ27+BJ28+BJ29+BJ30</f>
        <v>0</v>
      </c>
      <c r="BK25" s="106">
        <f t="shared" ref="BK25" si="277">BK26+BK27+BK28+BK29+BK30</f>
        <v>0</v>
      </c>
      <c r="BL25" s="106">
        <f t="shared" ref="BL25" si="278">BL26+BL27+BL28+BL29+BL30</f>
        <v>0</v>
      </c>
      <c r="BM25" s="106" t="e">
        <f t="shared" ref="BM25" si="279">BM26+BM27+BM28+BM29+BM30</f>
        <v>#VALUE!</v>
      </c>
      <c r="BN25" s="106">
        <f t="shared" ref="BN25" si="280">BN26+BN27+BN28+BN29+BN30</f>
        <v>0</v>
      </c>
      <c r="BO25" s="106">
        <f t="shared" ref="BO25" si="281">BO26+BO27+BO28+BO29+BO30</f>
        <v>124</v>
      </c>
      <c r="BP25" s="106">
        <f t="shared" ref="BP25" si="282">BP26+BP27+BP28+BP29+BP30</f>
        <v>124</v>
      </c>
      <c r="BQ25" s="106">
        <f t="shared" ref="BQ25" si="283">BQ26+BQ27+BQ28+BQ29+BQ30</f>
        <v>20</v>
      </c>
      <c r="BR25" s="106">
        <f t="shared" ref="BR25" si="284">BR26+BR27+BR28+BR29+BR30</f>
        <v>74</v>
      </c>
      <c r="BS25" s="106">
        <f t="shared" ref="BS25" si="285">BS26+BS27+BS28+BS29+BS30</f>
        <v>20</v>
      </c>
      <c r="BT25" s="106">
        <f t="shared" ref="BT25" si="286">BT26+BT27+BT28+BT29+BT30</f>
        <v>4</v>
      </c>
      <c r="BU25" s="106">
        <f t="shared" ref="BU25" si="287">BU26+BU27+BU28+BU29+BU30</f>
        <v>6</v>
      </c>
      <c r="BV25" s="106">
        <f t="shared" ref="BV25" si="288">BV26+BV27+BV28+BV29+BV30</f>
        <v>0</v>
      </c>
      <c r="BW25" s="106">
        <f t="shared" ref="BW25" si="289">BW26+BW27+BW28+BW29+BW30</f>
        <v>0</v>
      </c>
      <c r="BX25" s="106">
        <f t="shared" ref="BX25" si="290">BX26+BX27+BX28+BX29+BX30</f>
        <v>0</v>
      </c>
      <c r="BY25" s="106" t="e">
        <f t="shared" ref="BY25" si="291">BY26+BY27+BY28+BY29+BY30</f>
        <v>#VALUE!</v>
      </c>
      <c r="BZ25" s="106">
        <f t="shared" ref="BZ25" si="292">BZ26+BZ27+BZ28+BZ29+BZ30</f>
        <v>0</v>
      </c>
      <c r="CA25" s="106">
        <f t="shared" ref="CA25" si="293">CA26+CA27+CA28+CA29+CA30</f>
        <v>96</v>
      </c>
      <c r="CB25" s="106">
        <f t="shared" ref="CB25" si="294">CB26+CB27+CB28+CB29+CB30</f>
        <v>90</v>
      </c>
      <c r="CC25" s="106">
        <f t="shared" ref="CC25" si="295">CC26+CC27+CC28+CC29+CC30</f>
        <v>0</v>
      </c>
      <c r="CD25" s="106">
        <f t="shared" ref="CD25" si="296">CD26+CD27+CD28+CD29+CD30</f>
        <v>84</v>
      </c>
      <c r="CE25" s="106">
        <f t="shared" ref="CE25" si="297">CE26+CE27+CE28+CE29+CE30</f>
        <v>0</v>
      </c>
      <c r="CF25" s="106">
        <f t="shared" ref="CF25" si="298">CF26+CF27+CF28+CF29+CF30</f>
        <v>0</v>
      </c>
      <c r="CG25" s="106">
        <f t="shared" ref="CG25" si="299">CG26+CG27+CG28+CG29+CG30</f>
        <v>6</v>
      </c>
      <c r="CH25" s="106">
        <f t="shared" ref="CH25" si="300">CH26+CH27+CH28+CH29+CH30</f>
        <v>0</v>
      </c>
      <c r="CI25" s="106">
        <f t="shared" ref="CI25" si="301">CI26+CI27+CI28+CI29+CI30</f>
        <v>0</v>
      </c>
      <c r="CJ25" s="106">
        <f t="shared" ref="CJ25" si="302">CJ26+CJ27+CJ28+CJ29+CJ30</f>
        <v>12</v>
      </c>
      <c r="CK25" s="106" t="e">
        <f t="shared" ref="CK25" si="303">CK26+CK27+CK28+CK29+CK30</f>
        <v>#VALUE!</v>
      </c>
      <c r="CL25" s="106">
        <f t="shared" ref="CL25" si="304">CL26+CL27+CL28+CL29+CL30</f>
        <v>6</v>
      </c>
      <c r="CM25" s="106">
        <f t="shared" ref="CM25" si="305">CM26+CM27+CM28+CM29+CM30</f>
        <v>20</v>
      </c>
      <c r="CN25" s="106">
        <f t="shared" ref="CN25" si="306">CN26+CN27+CN28+CN29+CN30</f>
        <v>72</v>
      </c>
      <c r="CO25" s="106">
        <f t="shared" ref="CO25" si="307">CO26+CO27+CO28+CO29+CO30</f>
        <v>48</v>
      </c>
      <c r="CP25" s="106">
        <f t="shared" ref="CP25" si="308">CP26+CP27+CP28+CP29+CP30</f>
        <v>20</v>
      </c>
      <c r="CQ25" s="106">
        <f t="shared" ref="CQ25" si="309">CQ26+CQ27+CQ28+CQ29+CQ30</f>
        <v>0</v>
      </c>
      <c r="CR25" s="106">
        <f t="shared" ref="CR25" si="310">CR26+CR27+CR28+CR29+CR30</f>
        <v>0</v>
      </c>
      <c r="CS25" s="106">
        <f t="shared" ref="CS25" si="311">CS26+CS27+CS28+CS29+CS30</f>
        <v>4</v>
      </c>
      <c r="CT25" s="106">
        <f t="shared" ref="CT25" si="312">CT26+CT27+CT28+CT29+CT30</f>
        <v>0</v>
      </c>
      <c r="CU25" s="106">
        <f t="shared" ref="CU25" si="313">CU26+CU27+CU28+CU29+CU30</f>
        <v>0</v>
      </c>
      <c r="CV25" s="106">
        <f t="shared" ref="CV25" si="314">CV26+CV27+CV28+CV29+CV30</f>
        <v>0</v>
      </c>
      <c r="CW25" s="106" t="e">
        <f t="shared" ref="CW25" si="315">CW26+CW27+CW28+CW29+CW30</f>
        <v>#VALUE!</v>
      </c>
      <c r="CX25" s="106">
        <f t="shared" ref="CX25" si="316">CX26+CX27+CX28+CX29+CX30</f>
        <v>0</v>
      </c>
      <c r="CY25" s="106">
        <f t="shared" ref="CY25" si="317">CY26+CY27+CY28+CY29+CY30</f>
        <v>14</v>
      </c>
      <c r="CZ25" s="106">
        <f t="shared" ref="CZ25" si="318">CZ26+CZ27+CZ28+CZ29+CZ30</f>
        <v>14</v>
      </c>
      <c r="DA25" s="106">
        <f t="shared" ref="DA25" si="319">DA26+DA27+DA28+DA29+DA30</f>
        <v>0</v>
      </c>
      <c r="DB25" s="106">
        <f t="shared" ref="DB25" si="320">DB26+DB27+DB28+DB29+DB30</f>
        <v>12</v>
      </c>
      <c r="DC25" s="106">
        <f t="shared" ref="DC25" si="321">DC26+DC27+DC28+DC29+DC30</f>
        <v>0</v>
      </c>
      <c r="DD25" s="106">
        <f t="shared" ref="DD25" si="322">DD26+DD27+DD28+DD29+DD30</f>
        <v>0</v>
      </c>
      <c r="DE25" s="106">
        <f t="shared" ref="DE25" si="323">DE26+DE27+DE28+DE29+DE30</f>
        <v>2</v>
      </c>
      <c r="DF25" s="106">
        <f t="shared" ref="DF25" si="324">DF26+DF27+DF28+DF29+DF30</f>
        <v>0</v>
      </c>
      <c r="DG25" s="106">
        <f t="shared" ref="DG25" si="325">DG26+DG27+DG28+DG29+DG30</f>
        <v>0</v>
      </c>
      <c r="DH25" s="106">
        <f t="shared" ref="DH25" si="326">DH26+DH27+DH28+DH29+DH30</f>
        <v>0</v>
      </c>
      <c r="DI25" s="106" t="e">
        <f t="shared" ref="DI25" si="327">DI26+DI27+DI28+DI29+DI30</f>
        <v>#VALUE!</v>
      </c>
      <c r="DJ25" s="106">
        <f t="shared" ref="DJ25" si="328">DJ26+DJ27+DJ28+DJ29+DJ30</f>
        <v>0</v>
      </c>
      <c r="DK25" s="60"/>
    </row>
    <row r="26" spans="1:115" ht="15" x14ac:dyDescent="0.25">
      <c r="A26" s="46" t="s">
        <v>62</v>
      </c>
      <c r="B26" s="251" t="s">
        <v>63</v>
      </c>
      <c r="C26" s="257">
        <v>52</v>
      </c>
      <c r="D26" s="258">
        <v>52</v>
      </c>
      <c r="E26" s="93">
        <v>20</v>
      </c>
      <c r="F26" s="93">
        <v>4</v>
      </c>
      <c r="G26" s="93">
        <v>20</v>
      </c>
      <c r="H26" s="93">
        <v>4</v>
      </c>
      <c r="I26" s="93">
        <v>4</v>
      </c>
      <c r="J26" s="93"/>
      <c r="K26" s="93"/>
      <c r="L26" s="235"/>
      <c r="M26" s="236"/>
      <c r="N26" s="173" t="s">
        <v>52</v>
      </c>
      <c r="O26" s="109"/>
      <c r="P26" s="187"/>
      <c r="Q26" s="95">
        <v>0</v>
      </c>
      <c r="R26" s="95">
        <v>0</v>
      </c>
      <c r="S26" s="92"/>
      <c r="T26" s="92"/>
      <c r="U26" s="92"/>
      <c r="V26" s="92"/>
      <c r="W26" s="92"/>
      <c r="X26" s="92"/>
      <c r="Y26" s="92"/>
      <c r="Z26" s="94"/>
      <c r="AA26" s="108"/>
      <c r="AB26" s="108"/>
      <c r="AC26" s="95">
        <f t="shared" ref="AC26:AC30" si="329">AE26+AF26+AG26+AH26+AI26+AJ26+AK26+AL26+AP26</f>
        <v>0</v>
      </c>
      <c r="AD26" s="95">
        <f>SUM(AE26:AJ26)</f>
        <v>0</v>
      </c>
      <c r="AE26" s="92"/>
      <c r="AF26" s="92"/>
      <c r="AG26" s="92"/>
      <c r="AH26" s="92"/>
      <c r="AI26" s="92"/>
      <c r="AJ26" s="92"/>
      <c r="AK26" s="92"/>
      <c r="AL26" s="94"/>
      <c r="AM26" s="95"/>
      <c r="AN26" s="95"/>
      <c r="AO26" s="88"/>
      <c r="AP26" s="215"/>
      <c r="AQ26" s="185"/>
      <c r="AR26" s="95"/>
      <c r="AS26" s="92"/>
      <c r="AT26" s="92"/>
      <c r="AU26" s="92"/>
      <c r="AV26" s="92"/>
      <c r="AW26" s="92"/>
      <c r="AX26" s="92"/>
      <c r="AY26" s="92"/>
      <c r="AZ26" s="94"/>
      <c r="BA26" s="108"/>
      <c r="BB26" s="108"/>
      <c r="BC26" s="95"/>
      <c r="BD26" s="95"/>
      <c r="BE26" s="93"/>
      <c r="BF26" s="93"/>
      <c r="BG26" s="93"/>
      <c r="BH26" s="93"/>
      <c r="BI26" s="93"/>
      <c r="BJ26" s="93"/>
      <c r="BK26" s="93"/>
      <c r="BL26" s="94"/>
      <c r="BM26" s="108"/>
      <c r="BN26" s="88"/>
      <c r="BO26" s="257">
        <v>52</v>
      </c>
      <c r="BP26" s="258">
        <v>52</v>
      </c>
      <c r="BQ26" s="93">
        <v>20</v>
      </c>
      <c r="BR26" s="93">
        <v>4</v>
      </c>
      <c r="BS26" s="93">
        <v>20</v>
      </c>
      <c r="BT26" s="93">
        <v>4</v>
      </c>
      <c r="BU26" s="93">
        <v>4</v>
      </c>
      <c r="BV26" s="93"/>
      <c r="BW26" s="93"/>
      <c r="BX26" s="235"/>
      <c r="BY26" s="66" t="s">
        <v>52</v>
      </c>
      <c r="BZ26" s="173"/>
      <c r="CA26" s="95"/>
      <c r="CB26" s="95"/>
      <c r="CC26" s="92"/>
      <c r="CD26" s="92"/>
      <c r="CE26" s="92"/>
      <c r="CF26" s="92"/>
      <c r="CG26" s="92"/>
      <c r="CH26" s="92"/>
      <c r="CI26" s="92"/>
      <c r="CJ26" s="94"/>
      <c r="CK26" s="108"/>
      <c r="CL26" s="88"/>
      <c r="CM26" s="185"/>
      <c r="CN26" s="95"/>
      <c r="CO26" s="92"/>
      <c r="CP26" s="92"/>
      <c r="CQ26" s="92"/>
      <c r="CR26" s="92"/>
      <c r="CS26" s="92"/>
      <c r="CT26" s="92"/>
      <c r="CU26" s="92"/>
      <c r="CV26" s="94"/>
      <c r="CW26" s="108"/>
      <c r="CX26" s="108"/>
      <c r="CY26" s="95"/>
      <c r="CZ26" s="95"/>
      <c r="DA26" s="92"/>
      <c r="DB26" s="92"/>
      <c r="DC26" s="92"/>
      <c r="DD26" s="92"/>
      <c r="DE26" s="92"/>
      <c r="DF26" s="92"/>
      <c r="DG26" s="92"/>
      <c r="DH26" s="94"/>
      <c r="DI26" s="88"/>
      <c r="DJ26" s="179"/>
      <c r="DK26" s="60"/>
    </row>
    <row r="27" spans="1:115" ht="15" x14ac:dyDescent="0.25">
      <c r="A27" s="47" t="s">
        <v>64</v>
      </c>
      <c r="B27" s="44" t="s">
        <v>13</v>
      </c>
      <c r="C27" s="259">
        <v>52</v>
      </c>
      <c r="D27" s="260">
        <v>52</v>
      </c>
      <c r="E27" s="98">
        <v>48</v>
      </c>
      <c r="F27" s="98"/>
      <c r="G27" s="98"/>
      <c r="H27" s="98"/>
      <c r="I27" s="98">
        <v>4</v>
      </c>
      <c r="J27" s="98"/>
      <c r="K27" s="98"/>
      <c r="L27" s="135"/>
      <c r="M27" s="237"/>
      <c r="N27" s="174"/>
      <c r="O27" s="76"/>
      <c r="P27" s="188"/>
      <c r="Q27" s="100">
        <v>0</v>
      </c>
      <c r="R27" s="100">
        <v>0</v>
      </c>
      <c r="S27" s="96"/>
      <c r="T27" s="96"/>
      <c r="U27" s="96"/>
      <c r="V27" s="96"/>
      <c r="W27" s="96"/>
      <c r="X27" s="96"/>
      <c r="Y27" s="96"/>
      <c r="Z27" s="99"/>
      <c r="AA27" s="111"/>
      <c r="AB27" s="111"/>
      <c r="AC27" s="100">
        <f t="shared" si="329"/>
        <v>0</v>
      </c>
      <c r="AD27" s="100">
        <f t="shared" ref="AD27:AD30" si="330">SUM(AE27:AJ27)</f>
        <v>0</v>
      </c>
      <c r="AE27" s="96"/>
      <c r="AF27" s="96"/>
      <c r="AG27" s="96"/>
      <c r="AH27" s="96"/>
      <c r="AI27" s="96"/>
      <c r="AJ27" s="96"/>
      <c r="AK27" s="96"/>
      <c r="AL27" s="99"/>
      <c r="AM27" s="100"/>
      <c r="AN27" s="100"/>
      <c r="AO27" s="73"/>
      <c r="AP27" s="216"/>
      <c r="AQ27" s="101">
        <f t="shared" ref="AQ27:AQ29" si="331">AR27+AZ27+BB27</f>
        <v>52</v>
      </c>
      <c r="AR27" s="100">
        <f>AS27+AT27+AU27+AV27+AW27+AX27</f>
        <v>52</v>
      </c>
      <c r="AS27" s="98">
        <v>48</v>
      </c>
      <c r="AT27" s="98"/>
      <c r="AU27" s="98"/>
      <c r="AV27" s="98"/>
      <c r="AW27" s="98">
        <v>4</v>
      </c>
      <c r="AX27" s="98"/>
      <c r="AY27" s="98"/>
      <c r="AZ27" s="71"/>
      <c r="BA27" s="75" t="s">
        <v>52</v>
      </c>
      <c r="BB27" s="111"/>
      <c r="BC27" s="100">
        <f t="shared" ref="BC27:BC29" si="332">BE27+BF27+BG27+BH27+BI27+BJ27+BK27+BL27+BN27</f>
        <v>0</v>
      </c>
      <c r="BD27" s="100">
        <f t="shared" ref="BD27:BD30" si="333">SUM(BE27:BJ27)</f>
        <v>0</v>
      </c>
      <c r="BE27" s="98"/>
      <c r="BF27" s="98"/>
      <c r="BG27" s="98"/>
      <c r="BH27" s="98"/>
      <c r="BI27" s="98"/>
      <c r="BJ27" s="98"/>
      <c r="BK27" s="98"/>
      <c r="BL27" s="99"/>
      <c r="BM27" s="111"/>
      <c r="BN27" s="73"/>
      <c r="BO27" s="101">
        <f t="shared" ref="BO27:BO30" si="334">BQ27+BR27+BS27+BT27+BU27+BV27+BW27+BX27+BZ27</f>
        <v>0</v>
      </c>
      <c r="BP27" s="100">
        <f t="shared" ref="BP27" si="335">SUM(BQ27:BV27)</f>
        <v>0</v>
      </c>
      <c r="BQ27" s="96"/>
      <c r="BR27" s="96"/>
      <c r="BS27" s="96"/>
      <c r="BT27" s="96"/>
      <c r="BU27" s="96"/>
      <c r="BV27" s="96"/>
      <c r="BW27" s="96"/>
      <c r="BX27" s="99"/>
      <c r="BY27" s="111"/>
      <c r="BZ27" s="111"/>
      <c r="CA27" s="100">
        <f t="shared" ref="CA27:CA30" si="336">CC27+CD27+CE27+CF27+CG27+CH27+CI27+CJ27+CL27</f>
        <v>0</v>
      </c>
      <c r="CB27" s="100">
        <f t="shared" ref="CB27:CB30" si="337">SUM(CC27:CH27)</f>
        <v>0</v>
      </c>
      <c r="CC27" s="96"/>
      <c r="CD27" s="96"/>
      <c r="CE27" s="96"/>
      <c r="CF27" s="96"/>
      <c r="CG27" s="96"/>
      <c r="CH27" s="96"/>
      <c r="CI27" s="96"/>
      <c r="CJ27" s="99"/>
      <c r="CK27" s="111"/>
      <c r="CL27" s="73"/>
      <c r="CM27" s="101">
        <f t="shared" ref="CM27" si="338">CO27+CP27+CQ27+CR27+CS27+CT27+CU27+CV27+CX27</f>
        <v>0</v>
      </c>
      <c r="CN27" s="100">
        <f t="shared" ref="CN27:CN30" si="339">SUM(CO27:CT27)</f>
        <v>0</v>
      </c>
      <c r="CO27" s="96"/>
      <c r="CP27" s="96"/>
      <c r="CQ27" s="96"/>
      <c r="CR27" s="96"/>
      <c r="CS27" s="96"/>
      <c r="CT27" s="96"/>
      <c r="CU27" s="96"/>
      <c r="CV27" s="99"/>
      <c r="CW27" s="111"/>
      <c r="CX27" s="111"/>
      <c r="CY27" s="100">
        <f t="shared" ref="CY27" si="340">DA27+DB27+DC27+DD27+DE27+DF27+DG27+DH27+DJ27</f>
        <v>0</v>
      </c>
      <c r="CZ27" s="100">
        <f t="shared" ref="CZ27:CZ30" si="341">SUM(DA27:DF27)</f>
        <v>0</v>
      </c>
      <c r="DA27" s="96"/>
      <c r="DB27" s="96"/>
      <c r="DC27" s="96"/>
      <c r="DD27" s="96"/>
      <c r="DE27" s="96"/>
      <c r="DF27" s="96"/>
      <c r="DG27" s="96"/>
      <c r="DH27" s="99"/>
      <c r="DI27" s="73"/>
      <c r="DJ27" s="180"/>
      <c r="DK27" s="60"/>
    </row>
    <row r="28" spans="1:115" ht="22.5" x14ac:dyDescent="0.25">
      <c r="A28" s="47" t="s">
        <v>94</v>
      </c>
      <c r="B28" s="44" t="s">
        <v>95</v>
      </c>
      <c r="C28" s="259">
        <v>200</v>
      </c>
      <c r="D28" s="260">
        <v>182</v>
      </c>
      <c r="E28" s="98"/>
      <c r="F28" s="98">
        <v>172</v>
      </c>
      <c r="G28" s="98"/>
      <c r="H28" s="98"/>
      <c r="I28" s="98">
        <v>10</v>
      </c>
      <c r="J28" s="98"/>
      <c r="K28" s="98"/>
      <c r="L28" s="135">
        <v>12</v>
      </c>
      <c r="M28" s="237"/>
      <c r="N28" s="174" t="s">
        <v>59</v>
      </c>
      <c r="O28" s="76">
        <v>6</v>
      </c>
      <c r="P28" s="188"/>
      <c r="Q28" s="100">
        <v>0</v>
      </c>
      <c r="R28" s="100">
        <v>0</v>
      </c>
      <c r="S28" s="96"/>
      <c r="T28" s="96"/>
      <c r="U28" s="96"/>
      <c r="V28" s="96"/>
      <c r="W28" s="96"/>
      <c r="X28" s="96"/>
      <c r="Y28" s="96"/>
      <c r="Z28" s="99"/>
      <c r="AA28" s="111"/>
      <c r="AB28" s="111"/>
      <c r="AC28" s="100">
        <f t="shared" si="329"/>
        <v>0</v>
      </c>
      <c r="AD28" s="100">
        <f t="shared" si="330"/>
        <v>0</v>
      </c>
      <c r="AE28" s="96"/>
      <c r="AF28" s="96"/>
      <c r="AG28" s="96"/>
      <c r="AH28" s="96"/>
      <c r="AI28" s="96"/>
      <c r="AJ28" s="96"/>
      <c r="AK28" s="96"/>
      <c r="AL28" s="99"/>
      <c r="AM28" s="100"/>
      <c r="AN28" s="100"/>
      <c r="AO28" s="73"/>
      <c r="AP28" s="216"/>
      <c r="AQ28" s="101">
        <f t="shared" si="331"/>
        <v>36</v>
      </c>
      <c r="AR28" s="100">
        <f t="shared" ref="AR28:AR29" si="342">AS28+AT28+AU28+AV28+AW28+AX28</f>
        <v>36</v>
      </c>
      <c r="AS28" s="98"/>
      <c r="AT28" s="98">
        <v>34</v>
      </c>
      <c r="AU28" s="98"/>
      <c r="AV28" s="98"/>
      <c r="AW28" s="98">
        <v>2</v>
      </c>
      <c r="AX28" s="98"/>
      <c r="AY28" s="98"/>
      <c r="AZ28" s="71"/>
      <c r="BA28" s="75"/>
      <c r="BB28" s="111"/>
      <c r="BC28" s="100">
        <f t="shared" si="332"/>
        <v>50</v>
      </c>
      <c r="BD28" s="100">
        <f t="shared" si="333"/>
        <v>50</v>
      </c>
      <c r="BE28" s="98"/>
      <c r="BF28" s="98">
        <v>48</v>
      </c>
      <c r="BG28" s="98"/>
      <c r="BH28" s="98"/>
      <c r="BI28" s="98">
        <v>2</v>
      </c>
      <c r="BJ28" s="98"/>
      <c r="BK28" s="98"/>
      <c r="BL28" s="99"/>
      <c r="BM28" s="111"/>
      <c r="BN28" s="73"/>
      <c r="BO28" s="101">
        <v>36</v>
      </c>
      <c r="BP28" s="100">
        <f>BQ28+BR28+BS28+BT28+BU28+BV28</f>
        <v>36</v>
      </c>
      <c r="BQ28" s="98"/>
      <c r="BR28" s="98">
        <v>34</v>
      </c>
      <c r="BS28" s="98"/>
      <c r="BT28" s="98"/>
      <c r="BU28" s="98">
        <v>2</v>
      </c>
      <c r="BV28" s="98"/>
      <c r="BW28" s="98"/>
      <c r="BX28" s="71"/>
      <c r="BY28" s="75"/>
      <c r="BZ28" s="75"/>
      <c r="CA28" s="100">
        <v>66</v>
      </c>
      <c r="CB28" s="100">
        <f t="shared" si="337"/>
        <v>60</v>
      </c>
      <c r="CC28" s="96"/>
      <c r="CD28" s="96">
        <v>56</v>
      </c>
      <c r="CE28" s="96"/>
      <c r="CF28" s="96"/>
      <c r="CG28" s="96">
        <v>4</v>
      </c>
      <c r="CH28" s="96"/>
      <c r="CI28" s="96"/>
      <c r="CJ28" s="99">
        <v>12</v>
      </c>
      <c r="CK28" s="111" t="s">
        <v>59</v>
      </c>
      <c r="CL28" s="73">
        <v>6</v>
      </c>
      <c r="CM28" s="101"/>
      <c r="CN28" s="100">
        <f t="shared" si="339"/>
        <v>0</v>
      </c>
      <c r="CO28" s="98"/>
      <c r="CP28" s="98"/>
      <c r="CQ28" s="98"/>
      <c r="CR28" s="98"/>
      <c r="CS28" s="98"/>
      <c r="CT28" s="98"/>
      <c r="CU28" s="98"/>
      <c r="CV28" s="71"/>
      <c r="CW28" s="75"/>
      <c r="CX28" s="75"/>
      <c r="CY28" s="100"/>
      <c r="CZ28" s="100">
        <f t="shared" si="341"/>
        <v>0</v>
      </c>
      <c r="DA28" s="96"/>
      <c r="DB28" s="96"/>
      <c r="DC28" s="96"/>
      <c r="DD28" s="96"/>
      <c r="DE28" s="96"/>
      <c r="DF28" s="96"/>
      <c r="DG28" s="96"/>
      <c r="DH28" s="99"/>
      <c r="DI28" s="73"/>
      <c r="DJ28" s="180"/>
      <c r="DK28" s="60"/>
    </row>
    <row r="29" spans="1:115" ht="33.75" customHeight="1" x14ac:dyDescent="0.25">
      <c r="A29" s="47" t="s">
        <v>65</v>
      </c>
      <c r="B29" s="44" t="s">
        <v>14</v>
      </c>
      <c r="C29" s="259">
        <v>176</v>
      </c>
      <c r="D29" s="260">
        <v>176</v>
      </c>
      <c r="E29" s="98">
        <v>2</v>
      </c>
      <c r="F29" s="98">
        <v>170</v>
      </c>
      <c r="G29" s="98"/>
      <c r="H29" s="98"/>
      <c r="I29" s="98">
        <v>4</v>
      </c>
      <c r="J29" s="98"/>
      <c r="K29" s="98"/>
      <c r="L29" s="135"/>
      <c r="M29" s="237"/>
      <c r="N29" s="135" t="s">
        <v>151</v>
      </c>
      <c r="O29" s="76"/>
      <c r="P29" s="188"/>
      <c r="Q29" s="100">
        <v>0</v>
      </c>
      <c r="R29" s="100">
        <v>0</v>
      </c>
      <c r="S29" s="96"/>
      <c r="T29" s="96"/>
      <c r="U29" s="96"/>
      <c r="V29" s="96"/>
      <c r="W29" s="96"/>
      <c r="X29" s="96"/>
      <c r="Y29" s="96"/>
      <c r="Z29" s="99"/>
      <c r="AA29" s="111"/>
      <c r="AB29" s="111"/>
      <c r="AC29" s="100">
        <f t="shared" si="329"/>
        <v>0</v>
      </c>
      <c r="AD29" s="100">
        <f t="shared" si="330"/>
        <v>0</v>
      </c>
      <c r="AE29" s="96"/>
      <c r="AF29" s="96"/>
      <c r="AG29" s="96"/>
      <c r="AH29" s="96"/>
      <c r="AI29" s="96"/>
      <c r="AJ29" s="96"/>
      <c r="AK29" s="96"/>
      <c r="AL29" s="99"/>
      <c r="AM29" s="100"/>
      <c r="AN29" s="100"/>
      <c r="AO29" s="73"/>
      <c r="AP29" s="216"/>
      <c r="AQ29" s="101">
        <f t="shared" si="331"/>
        <v>34</v>
      </c>
      <c r="AR29" s="100">
        <f t="shared" si="342"/>
        <v>34</v>
      </c>
      <c r="AS29" s="98">
        <v>2</v>
      </c>
      <c r="AT29" s="98">
        <v>32</v>
      </c>
      <c r="AU29" s="98"/>
      <c r="AV29" s="98"/>
      <c r="AW29" s="98"/>
      <c r="AX29" s="98"/>
      <c r="AY29" s="98"/>
      <c r="AZ29" s="71"/>
      <c r="BA29" s="75" t="s">
        <v>96</v>
      </c>
      <c r="BB29" s="111"/>
      <c r="BC29" s="100">
        <f t="shared" si="332"/>
        <v>42</v>
      </c>
      <c r="BD29" s="100">
        <f t="shared" si="333"/>
        <v>42</v>
      </c>
      <c r="BE29" s="98"/>
      <c r="BF29" s="98">
        <v>42</v>
      </c>
      <c r="BG29" s="98"/>
      <c r="BH29" s="98"/>
      <c r="BI29" s="98"/>
      <c r="BJ29" s="98"/>
      <c r="BK29" s="98"/>
      <c r="BL29" s="99"/>
      <c r="BM29" s="111" t="s">
        <v>52</v>
      </c>
      <c r="BN29" s="73"/>
      <c r="BO29" s="101">
        <v>36</v>
      </c>
      <c r="BP29" s="100">
        <f t="shared" ref="BP29:BP30" si="343">BQ29+BR29+BS29+BT29+BU29+BV29</f>
        <v>36</v>
      </c>
      <c r="BQ29" s="98"/>
      <c r="BR29" s="98">
        <v>36</v>
      </c>
      <c r="BS29" s="98"/>
      <c r="BT29" s="98"/>
      <c r="BU29" s="98"/>
      <c r="BV29" s="98"/>
      <c r="BW29" s="98"/>
      <c r="BX29" s="71"/>
      <c r="BY29" s="75" t="s">
        <v>96</v>
      </c>
      <c r="BZ29" s="75"/>
      <c r="CA29" s="100">
        <v>30</v>
      </c>
      <c r="CB29" s="100">
        <f t="shared" si="337"/>
        <v>30</v>
      </c>
      <c r="CC29" s="96"/>
      <c r="CD29" s="96">
        <v>28</v>
      </c>
      <c r="CE29" s="96"/>
      <c r="CF29" s="96"/>
      <c r="CG29" s="96">
        <v>2</v>
      </c>
      <c r="CH29" s="96"/>
      <c r="CI29" s="96"/>
      <c r="CJ29" s="99"/>
      <c r="CK29" s="111" t="s">
        <v>52</v>
      </c>
      <c r="CL29" s="73"/>
      <c r="CM29" s="101">
        <v>20</v>
      </c>
      <c r="CN29" s="100">
        <f t="shared" si="339"/>
        <v>20</v>
      </c>
      <c r="CO29" s="98"/>
      <c r="CP29" s="98">
        <v>20</v>
      </c>
      <c r="CQ29" s="98"/>
      <c r="CR29" s="98"/>
      <c r="CS29" s="98"/>
      <c r="CT29" s="98"/>
      <c r="CU29" s="98"/>
      <c r="CV29" s="71"/>
      <c r="CW29" s="75" t="s">
        <v>96</v>
      </c>
      <c r="CX29" s="75"/>
      <c r="CY29" s="100">
        <v>14</v>
      </c>
      <c r="CZ29" s="100">
        <f t="shared" si="341"/>
        <v>14</v>
      </c>
      <c r="DA29" s="96"/>
      <c r="DB29" s="96">
        <v>12</v>
      </c>
      <c r="DC29" s="96"/>
      <c r="DD29" s="96"/>
      <c r="DE29" s="96">
        <v>2</v>
      </c>
      <c r="DF29" s="96"/>
      <c r="DG29" s="96"/>
      <c r="DH29" s="99"/>
      <c r="DI29" s="73" t="s">
        <v>52</v>
      </c>
      <c r="DJ29" s="180"/>
      <c r="DK29" s="60"/>
    </row>
    <row r="30" spans="1:115" thickBot="1" x14ac:dyDescent="0.3">
      <c r="A30" s="47" t="s">
        <v>66</v>
      </c>
      <c r="B30" s="44" t="s">
        <v>67</v>
      </c>
      <c r="C30" s="259">
        <v>52</v>
      </c>
      <c r="D30" s="260">
        <v>52</v>
      </c>
      <c r="E30" s="98">
        <v>48</v>
      </c>
      <c r="F30" s="98"/>
      <c r="G30" s="98"/>
      <c r="H30" s="98"/>
      <c r="I30" s="98">
        <v>4</v>
      </c>
      <c r="J30" s="98"/>
      <c r="K30" s="98"/>
      <c r="L30" s="135"/>
      <c r="M30" s="237"/>
      <c r="N30" s="174" t="s">
        <v>52</v>
      </c>
      <c r="O30" s="76"/>
      <c r="P30" s="188"/>
      <c r="Q30" s="100">
        <v>0</v>
      </c>
      <c r="R30" s="100">
        <v>0</v>
      </c>
      <c r="S30" s="96"/>
      <c r="T30" s="96"/>
      <c r="U30" s="96"/>
      <c r="V30" s="96"/>
      <c r="W30" s="96"/>
      <c r="X30" s="96"/>
      <c r="Y30" s="96"/>
      <c r="Z30" s="99"/>
      <c r="AA30" s="111"/>
      <c r="AB30" s="111"/>
      <c r="AC30" s="100">
        <f t="shared" si="329"/>
        <v>0</v>
      </c>
      <c r="AD30" s="100">
        <f t="shared" si="330"/>
        <v>0</v>
      </c>
      <c r="AE30" s="96"/>
      <c r="AF30" s="96"/>
      <c r="AG30" s="96"/>
      <c r="AH30" s="96"/>
      <c r="AI30" s="96"/>
      <c r="AJ30" s="96"/>
      <c r="AK30" s="96"/>
      <c r="AL30" s="99"/>
      <c r="AM30" s="100"/>
      <c r="AN30" s="100"/>
      <c r="AO30" s="73"/>
      <c r="AP30" s="216"/>
      <c r="AQ30" s="101"/>
      <c r="AR30" s="100"/>
      <c r="AS30" s="96"/>
      <c r="AT30" s="96"/>
      <c r="AU30" s="96"/>
      <c r="AV30" s="96"/>
      <c r="AW30" s="96"/>
      <c r="AX30" s="96"/>
      <c r="AY30" s="96"/>
      <c r="AZ30" s="99"/>
      <c r="BA30" s="111"/>
      <c r="BB30" s="111"/>
      <c r="BC30" s="100"/>
      <c r="BD30" s="100">
        <f t="shared" si="333"/>
        <v>0</v>
      </c>
      <c r="BE30" s="96"/>
      <c r="BF30" s="96"/>
      <c r="BG30" s="96"/>
      <c r="BH30" s="96"/>
      <c r="BI30" s="96"/>
      <c r="BJ30" s="96"/>
      <c r="BK30" s="96"/>
      <c r="BL30" s="99"/>
      <c r="BM30" s="111"/>
      <c r="BN30" s="73"/>
      <c r="BO30" s="101">
        <f t="shared" si="334"/>
        <v>0</v>
      </c>
      <c r="BP30" s="100">
        <f t="shared" si="343"/>
        <v>0</v>
      </c>
      <c r="BQ30" s="98"/>
      <c r="BR30" s="98"/>
      <c r="BS30" s="98"/>
      <c r="BT30" s="98"/>
      <c r="BU30" s="98"/>
      <c r="BV30" s="98"/>
      <c r="BW30" s="98"/>
      <c r="BX30" s="71"/>
      <c r="BY30" s="75"/>
      <c r="BZ30" s="75"/>
      <c r="CA30" s="100">
        <f t="shared" si="336"/>
        <v>0</v>
      </c>
      <c r="CB30" s="100">
        <f t="shared" si="337"/>
        <v>0</v>
      </c>
      <c r="CC30" s="98"/>
      <c r="CD30" s="98"/>
      <c r="CE30" s="98"/>
      <c r="CF30" s="96"/>
      <c r="CG30" s="96"/>
      <c r="CH30" s="96"/>
      <c r="CI30" s="96"/>
      <c r="CJ30" s="99"/>
      <c r="CK30" s="111"/>
      <c r="CL30" s="73"/>
      <c r="CM30" s="101"/>
      <c r="CN30" s="100">
        <f t="shared" si="339"/>
        <v>52</v>
      </c>
      <c r="CO30" s="98">
        <v>48</v>
      </c>
      <c r="CP30" s="98"/>
      <c r="CQ30" s="98"/>
      <c r="CR30" s="98"/>
      <c r="CS30" s="98">
        <v>4</v>
      </c>
      <c r="CT30" s="98"/>
      <c r="CU30" s="98"/>
      <c r="CV30" s="71"/>
      <c r="CW30" s="75"/>
      <c r="CX30" s="75"/>
      <c r="CY30" s="100"/>
      <c r="CZ30" s="100">
        <f t="shared" si="341"/>
        <v>0</v>
      </c>
      <c r="DA30" s="98"/>
      <c r="DB30" s="98"/>
      <c r="DC30" s="98"/>
      <c r="DD30" s="96"/>
      <c r="DE30" s="96"/>
      <c r="DF30" s="96"/>
      <c r="DG30" s="96"/>
      <c r="DH30" s="99"/>
      <c r="DI30" s="73"/>
      <c r="DJ30" s="180"/>
      <c r="DK30" s="60"/>
    </row>
    <row r="31" spans="1:115" s="15" customFormat="1" ht="21.75" thickBot="1" x14ac:dyDescent="0.3">
      <c r="A31" s="8" t="s">
        <v>68</v>
      </c>
      <c r="B31" s="41" t="s">
        <v>69</v>
      </c>
      <c r="C31" s="262">
        <f>C32</f>
        <v>152</v>
      </c>
      <c r="D31" s="262">
        <f t="shared" ref="D31:BO31" si="344">D32</f>
        <v>152</v>
      </c>
      <c r="E31" s="262">
        <f t="shared" si="344"/>
        <v>16</v>
      </c>
      <c r="F31" s="262">
        <f t="shared" si="344"/>
        <v>124</v>
      </c>
      <c r="G31" s="262">
        <f t="shared" si="344"/>
        <v>4</v>
      </c>
      <c r="H31" s="262">
        <f t="shared" si="344"/>
        <v>0</v>
      </c>
      <c r="I31" s="262">
        <f t="shared" si="344"/>
        <v>8</v>
      </c>
      <c r="J31" s="262">
        <f t="shared" si="344"/>
        <v>0</v>
      </c>
      <c r="K31" s="262">
        <f t="shared" si="344"/>
        <v>0</v>
      </c>
      <c r="L31" s="262">
        <f t="shared" si="344"/>
        <v>0</v>
      </c>
      <c r="M31" s="262">
        <f t="shared" si="344"/>
        <v>0</v>
      </c>
      <c r="N31" s="262" t="str">
        <f t="shared" si="344"/>
        <v>дз</v>
      </c>
      <c r="O31" s="262">
        <f t="shared" si="344"/>
        <v>0</v>
      </c>
      <c r="P31" s="262">
        <f t="shared" si="344"/>
        <v>0</v>
      </c>
      <c r="Q31" s="262">
        <f t="shared" si="344"/>
        <v>0</v>
      </c>
      <c r="R31" s="262">
        <f t="shared" si="344"/>
        <v>0</v>
      </c>
      <c r="S31" s="262">
        <f t="shared" si="344"/>
        <v>0</v>
      </c>
      <c r="T31" s="262">
        <f t="shared" si="344"/>
        <v>0</v>
      </c>
      <c r="U31" s="262">
        <f t="shared" si="344"/>
        <v>0</v>
      </c>
      <c r="V31" s="262">
        <f t="shared" si="344"/>
        <v>0</v>
      </c>
      <c r="W31" s="262">
        <f t="shared" si="344"/>
        <v>0</v>
      </c>
      <c r="X31" s="262">
        <f t="shared" si="344"/>
        <v>0</v>
      </c>
      <c r="Y31" s="262">
        <f t="shared" si="344"/>
        <v>0</v>
      </c>
      <c r="Z31" s="262">
        <f t="shared" si="344"/>
        <v>0</v>
      </c>
      <c r="AA31" s="262">
        <f t="shared" si="344"/>
        <v>0</v>
      </c>
      <c r="AB31" s="262">
        <f t="shared" si="344"/>
        <v>0</v>
      </c>
      <c r="AC31" s="262">
        <f t="shared" si="344"/>
        <v>0</v>
      </c>
      <c r="AD31" s="262">
        <f t="shared" si="344"/>
        <v>0</v>
      </c>
      <c r="AE31" s="262">
        <f t="shared" si="344"/>
        <v>0</v>
      </c>
      <c r="AF31" s="262">
        <f t="shared" si="344"/>
        <v>0</v>
      </c>
      <c r="AG31" s="262">
        <f t="shared" si="344"/>
        <v>0</v>
      </c>
      <c r="AH31" s="262">
        <f t="shared" si="344"/>
        <v>0</v>
      </c>
      <c r="AI31" s="262">
        <f t="shared" si="344"/>
        <v>0</v>
      </c>
      <c r="AJ31" s="262">
        <f t="shared" si="344"/>
        <v>0</v>
      </c>
      <c r="AK31" s="262">
        <f t="shared" si="344"/>
        <v>0</v>
      </c>
      <c r="AL31" s="262">
        <f t="shared" si="344"/>
        <v>0</v>
      </c>
      <c r="AM31" s="262">
        <f t="shared" si="344"/>
        <v>0</v>
      </c>
      <c r="AN31" s="262">
        <f t="shared" si="344"/>
        <v>0</v>
      </c>
      <c r="AO31" s="262">
        <f t="shared" si="344"/>
        <v>0</v>
      </c>
      <c r="AP31" s="262">
        <f t="shared" si="344"/>
        <v>0</v>
      </c>
      <c r="AQ31" s="262">
        <f t="shared" si="344"/>
        <v>64</v>
      </c>
      <c r="AR31" s="262">
        <f t="shared" si="344"/>
        <v>64</v>
      </c>
      <c r="AS31" s="262">
        <f t="shared" si="344"/>
        <v>8</v>
      </c>
      <c r="AT31" s="262">
        <f t="shared" si="344"/>
        <v>52</v>
      </c>
      <c r="AU31" s="262">
        <f t="shared" si="344"/>
        <v>2</v>
      </c>
      <c r="AV31" s="262">
        <f t="shared" si="344"/>
        <v>0</v>
      </c>
      <c r="AW31" s="262">
        <f t="shared" si="344"/>
        <v>2</v>
      </c>
      <c r="AX31" s="262">
        <f t="shared" si="344"/>
        <v>0</v>
      </c>
      <c r="AY31" s="262">
        <f t="shared" si="344"/>
        <v>0</v>
      </c>
      <c r="AZ31" s="262">
        <f t="shared" si="344"/>
        <v>0</v>
      </c>
      <c r="BA31" s="262">
        <f t="shared" si="344"/>
        <v>0</v>
      </c>
      <c r="BB31" s="262">
        <f t="shared" si="344"/>
        <v>0</v>
      </c>
      <c r="BC31" s="262">
        <f t="shared" si="344"/>
        <v>88</v>
      </c>
      <c r="BD31" s="262">
        <f t="shared" si="344"/>
        <v>88</v>
      </c>
      <c r="BE31" s="262">
        <f t="shared" si="344"/>
        <v>8</v>
      </c>
      <c r="BF31" s="262">
        <f t="shared" si="344"/>
        <v>72</v>
      </c>
      <c r="BG31" s="262">
        <f t="shared" si="344"/>
        <v>2</v>
      </c>
      <c r="BH31" s="262">
        <f t="shared" si="344"/>
        <v>0</v>
      </c>
      <c r="BI31" s="262">
        <f t="shared" si="344"/>
        <v>6</v>
      </c>
      <c r="BJ31" s="262">
        <f t="shared" si="344"/>
        <v>0</v>
      </c>
      <c r="BK31" s="262">
        <f t="shared" si="344"/>
        <v>0</v>
      </c>
      <c r="BL31" s="262">
        <f t="shared" si="344"/>
        <v>0</v>
      </c>
      <c r="BM31" s="262" t="str">
        <f t="shared" si="344"/>
        <v>дз</v>
      </c>
      <c r="BN31" s="262">
        <f t="shared" si="344"/>
        <v>0</v>
      </c>
      <c r="BO31" s="262">
        <f t="shared" si="344"/>
        <v>0</v>
      </c>
      <c r="BP31" s="262">
        <f t="shared" ref="BP31:DJ31" si="345">BP32</f>
        <v>0</v>
      </c>
      <c r="BQ31" s="262">
        <f t="shared" si="345"/>
        <v>0</v>
      </c>
      <c r="BR31" s="262">
        <f t="shared" si="345"/>
        <v>0</v>
      </c>
      <c r="BS31" s="262">
        <f t="shared" si="345"/>
        <v>0</v>
      </c>
      <c r="BT31" s="262">
        <f t="shared" si="345"/>
        <v>0</v>
      </c>
      <c r="BU31" s="262">
        <f t="shared" si="345"/>
        <v>0</v>
      </c>
      <c r="BV31" s="262">
        <f t="shared" si="345"/>
        <v>0</v>
      </c>
      <c r="BW31" s="262">
        <f t="shared" si="345"/>
        <v>0</v>
      </c>
      <c r="BX31" s="262">
        <f t="shared" si="345"/>
        <v>0</v>
      </c>
      <c r="BY31" s="262">
        <f t="shared" si="345"/>
        <v>0</v>
      </c>
      <c r="BZ31" s="262">
        <f t="shared" si="345"/>
        <v>0</v>
      </c>
      <c r="CA31" s="262">
        <f t="shared" si="345"/>
        <v>0</v>
      </c>
      <c r="CB31" s="262">
        <f t="shared" si="345"/>
        <v>0</v>
      </c>
      <c r="CC31" s="262">
        <f t="shared" si="345"/>
        <v>0</v>
      </c>
      <c r="CD31" s="262">
        <f t="shared" si="345"/>
        <v>0</v>
      </c>
      <c r="CE31" s="262">
        <f t="shared" si="345"/>
        <v>0</v>
      </c>
      <c r="CF31" s="262">
        <f t="shared" si="345"/>
        <v>0</v>
      </c>
      <c r="CG31" s="262">
        <f t="shared" si="345"/>
        <v>0</v>
      </c>
      <c r="CH31" s="262">
        <f t="shared" si="345"/>
        <v>0</v>
      </c>
      <c r="CI31" s="262">
        <f t="shared" si="345"/>
        <v>0</v>
      </c>
      <c r="CJ31" s="262">
        <f t="shared" si="345"/>
        <v>0</v>
      </c>
      <c r="CK31" s="262">
        <f t="shared" si="345"/>
        <v>0</v>
      </c>
      <c r="CL31" s="262">
        <f t="shared" si="345"/>
        <v>0</v>
      </c>
      <c r="CM31" s="262">
        <f t="shared" si="345"/>
        <v>0</v>
      </c>
      <c r="CN31" s="262">
        <f t="shared" si="345"/>
        <v>0</v>
      </c>
      <c r="CO31" s="262">
        <f t="shared" si="345"/>
        <v>0</v>
      </c>
      <c r="CP31" s="262">
        <f t="shared" si="345"/>
        <v>0</v>
      </c>
      <c r="CQ31" s="262">
        <f t="shared" si="345"/>
        <v>0</v>
      </c>
      <c r="CR31" s="262">
        <f t="shared" si="345"/>
        <v>0</v>
      </c>
      <c r="CS31" s="262">
        <f t="shared" si="345"/>
        <v>0</v>
      </c>
      <c r="CT31" s="262">
        <f t="shared" si="345"/>
        <v>0</v>
      </c>
      <c r="CU31" s="262">
        <f t="shared" si="345"/>
        <v>0</v>
      </c>
      <c r="CV31" s="262">
        <f t="shared" si="345"/>
        <v>0</v>
      </c>
      <c r="CW31" s="262">
        <f t="shared" si="345"/>
        <v>0</v>
      </c>
      <c r="CX31" s="262">
        <f t="shared" si="345"/>
        <v>0</v>
      </c>
      <c r="CY31" s="262">
        <f t="shared" si="345"/>
        <v>0</v>
      </c>
      <c r="CZ31" s="262">
        <f t="shared" si="345"/>
        <v>0</v>
      </c>
      <c r="DA31" s="262">
        <f t="shared" si="345"/>
        <v>0</v>
      </c>
      <c r="DB31" s="262">
        <f t="shared" si="345"/>
        <v>0</v>
      </c>
      <c r="DC31" s="262">
        <f t="shared" si="345"/>
        <v>0</v>
      </c>
      <c r="DD31" s="262">
        <f t="shared" si="345"/>
        <v>0</v>
      </c>
      <c r="DE31" s="262">
        <f t="shared" si="345"/>
        <v>0</v>
      </c>
      <c r="DF31" s="262">
        <f t="shared" si="345"/>
        <v>0</v>
      </c>
      <c r="DG31" s="262">
        <f t="shared" si="345"/>
        <v>0</v>
      </c>
      <c r="DH31" s="262">
        <f t="shared" si="345"/>
        <v>0</v>
      </c>
      <c r="DI31" s="262">
        <f t="shared" si="345"/>
        <v>0</v>
      </c>
      <c r="DJ31" s="262">
        <f t="shared" si="345"/>
        <v>0</v>
      </c>
      <c r="DK31" s="61"/>
    </row>
    <row r="32" spans="1:115" ht="38.25" customHeight="1" thickBot="1" x14ac:dyDescent="0.3">
      <c r="A32" s="78" t="s">
        <v>70</v>
      </c>
      <c r="B32" s="79" t="s">
        <v>152</v>
      </c>
      <c r="C32" s="265">
        <v>152</v>
      </c>
      <c r="D32" s="261">
        <v>152</v>
      </c>
      <c r="E32" s="82">
        <v>16</v>
      </c>
      <c r="F32" s="82">
        <v>124</v>
      </c>
      <c r="G32" s="82">
        <v>4</v>
      </c>
      <c r="H32" s="82"/>
      <c r="I32" s="82">
        <v>8</v>
      </c>
      <c r="J32" s="82"/>
      <c r="K32" s="82"/>
      <c r="L32" s="238"/>
      <c r="M32" s="239"/>
      <c r="N32" s="175" t="s">
        <v>52</v>
      </c>
      <c r="O32" s="104"/>
      <c r="P32" s="205"/>
      <c r="Q32" s="103">
        <v>0</v>
      </c>
      <c r="R32" s="103">
        <v>0</v>
      </c>
      <c r="S32" s="112"/>
      <c r="T32" s="112"/>
      <c r="U32" s="112"/>
      <c r="V32" s="112"/>
      <c r="W32" s="112"/>
      <c r="X32" s="112"/>
      <c r="Y32" s="112"/>
      <c r="Z32" s="102"/>
      <c r="AA32" s="114"/>
      <c r="AB32" s="114"/>
      <c r="AC32" s="103">
        <v>0</v>
      </c>
      <c r="AD32" s="103">
        <v>0</v>
      </c>
      <c r="AE32" s="112"/>
      <c r="AF32" s="112"/>
      <c r="AG32" s="112"/>
      <c r="AH32" s="112"/>
      <c r="AI32" s="112"/>
      <c r="AJ32" s="112"/>
      <c r="AK32" s="112"/>
      <c r="AL32" s="102"/>
      <c r="AM32" s="114"/>
      <c r="AN32" s="114"/>
      <c r="AO32" s="89"/>
      <c r="AP32" s="217"/>
      <c r="AQ32" s="186">
        <f>SUM(AS32+AT32+AU32+AV32+AW32+AX32+AY32+AZ32+BB32)</f>
        <v>64</v>
      </c>
      <c r="AR32" s="103">
        <f t="shared" ref="AR32:AR34" si="346">SUM(AS32:AX32)</f>
        <v>64</v>
      </c>
      <c r="AS32" s="82">
        <v>8</v>
      </c>
      <c r="AT32" s="82">
        <v>52</v>
      </c>
      <c r="AU32" s="82">
        <v>2</v>
      </c>
      <c r="AV32" s="82"/>
      <c r="AW32" s="82">
        <v>2</v>
      </c>
      <c r="AX32" s="82"/>
      <c r="AY32" s="82"/>
      <c r="AZ32" s="83"/>
      <c r="BA32" s="114"/>
      <c r="BB32" s="114"/>
      <c r="BC32" s="103">
        <f>BE32+BF32+BG32+BH32+BI32+BJ32+BK32+BL32+BN32</f>
        <v>88</v>
      </c>
      <c r="BD32" s="103">
        <f>SUM(BE32:BJ32)</f>
        <v>88</v>
      </c>
      <c r="BE32" s="112">
        <v>8</v>
      </c>
      <c r="BF32" s="112">
        <v>72</v>
      </c>
      <c r="BG32" s="112">
        <v>2</v>
      </c>
      <c r="BH32" s="112"/>
      <c r="BI32" s="112">
        <v>6</v>
      </c>
      <c r="BJ32" s="112"/>
      <c r="BK32" s="112"/>
      <c r="BL32" s="102"/>
      <c r="BM32" s="114" t="s">
        <v>52</v>
      </c>
      <c r="BN32" s="89"/>
      <c r="BO32" s="186">
        <f>BQ32+BR32+BS32+BT32+BU32+BV32+BW32+BX32+BZ32</f>
        <v>0</v>
      </c>
      <c r="BP32" s="103">
        <f>SUM(BQ32:BV32)</f>
        <v>0</v>
      </c>
      <c r="BQ32" s="82"/>
      <c r="BR32" s="82"/>
      <c r="BS32" s="82"/>
      <c r="BT32" s="82"/>
      <c r="BU32" s="82"/>
      <c r="BV32" s="82"/>
      <c r="BW32" s="82"/>
      <c r="BX32" s="83"/>
      <c r="BY32" s="114"/>
      <c r="BZ32" s="114"/>
      <c r="CA32" s="103">
        <f>CC32+CD32+CE32+CF32+CG32+CH32+CI32+CJ32+CL32</f>
        <v>0</v>
      </c>
      <c r="CB32" s="103">
        <f>SUM(CC32:CH32)</f>
        <v>0</v>
      </c>
      <c r="CC32" s="112"/>
      <c r="CD32" s="112"/>
      <c r="CE32" s="112"/>
      <c r="CF32" s="112"/>
      <c r="CG32" s="112"/>
      <c r="CH32" s="112"/>
      <c r="CI32" s="112"/>
      <c r="CJ32" s="102"/>
      <c r="CK32" s="114"/>
      <c r="CL32" s="89"/>
      <c r="CM32" s="186"/>
      <c r="CN32" s="103">
        <f>SUM(CO32:CT32)</f>
        <v>0</v>
      </c>
      <c r="CO32" s="82"/>
      <c r="CP32" s="82"/>
      <c r="CQ32" s="82"/>
      <c r="CR32" s="82"/>
      <c r="CS32" s="82"/>
      <c r="CT32" s="82"/>
      <c r="CU32" s="82"/>
      <c r="CV32" s="83"/>
      <c r="CW32" s="114"/>
      <c r="CX32" s="114"/>
      <c r="CY32" s="103">
        <f>DA32+DB32+DC32+DD32+DE32+DF32+DG32+DH32+DJ32</f>
        <v>0</v>
      </c>
      <c r="CZ32" s="103">
        <f>SUM(DA32:DF32)</f>
        <v>0</v>
      </c>
      <c r="DA32" s="112"/>
      <c r="DB32" s="112"/>
      <c r="DC32" s="112"/>
      <c r="DD32" s="112"/>
      <c r="DE32" s="112"/>
      <c r="DF32" s="112"/>
      <c r="DG32" s="112"/>
      <c r="DH32" s="102"/>
      <c r="DI32" s="89"/>
      <c r="DJ32" s="202"/>
      <c r="DK32" s="60"/>
    </row>
    <row r="33" spans="1:115" ht="24.75" customHeight="1" thickBot="1" x14ac:dyDescent="0.3">
      <c r="A33" s="8" t="s">
        <v>71</v>
      </c>
      <c r="B33" s="41" t="s">
        <v>72</v>
      </c>
      <c r="C33" s="262">
        <f>C34+C35+C36+C37+C38+C39+C41+C40</f>
        <v>842</v>
      </c>
      <c r="D33" s="262">
        <f t="shared" ref="D33:BO33" si="347">D34+D35+D36+D37+D38+D39+D41+D40</f>
        <v>806</v>
      </c>
      <c r="E33" s="262">
        <f t="shared" si="347"/>
        <v>262</v>
      </c>
      <c r="F33" s="262">
        <f t="shared" si="347"/>
        <v>336</v>
      </c>
      <c r="G33" s="262">
        <f t="shared" si="347"/>
        <v>150</v>
      </c>
      <c r="H33" s="262">
        <f t="shared" si="347"/>
        <v>22</v>
      </c>
      <c r="I33" s="262">
        <f t="shared" si="347"/>
        <v>36</v>
      </c>
      <c r="J33" s="262">
        <f t="shared" si="347"/>
        <v>0</v>
      </c>
      <c r="K33" s="262">
        <f t="shared" si="347"/>
        <v>0</v>
      </c>
      <c r="L33" s="262">
        <f t="shared" si="347"/>
        <v>24</v>
      </c>
      <c r="M33" s="262">
        <f t="shared" si="347"/>
        <v>0</v>
      </c>
      <c r="N33" s="262" t="e">
        <f t="shared" si="347"/>
        <v>#VALUE!</v>
      </c>
      <c r="O33" s="262">
        <f t="shared" si="347"/>
        <v>12</v>
      </c>
      <c r="P33" s="262">
        <f t="shared" si="347"/>
        <v>0</v>
      </c>
      <c r="Q33" s="262">
        <f t="shared" si="347"/>
        <v>0</v>
      </c>
      <c r="R33" s="262">
        <f t="shared" si="347"/>
        <v>0</v>
      </c>
      <c r="S33" s="262">
        <f t="shared" si="347"/>
        <v>0</v>
      </c>
      <c r="T33" s="262">
        <f t="shared" si="347"/>
        <v>0</v>
      </c>
      <c r="U33" s="262">
        <f t="shared" si="347"/>
        <v>0</v>
      </c>
      <c r="V33" s="262">
        <f t="shared" si="347"/>
        <v>0</v>
      </c>
      <c r="W33" s="262">
        <f t="shared" si="347"/>
        <v>0</v>
      </c>
      <c r="X33" s="262">
        <f t="shared" si="347"/>
        <v>0</v>
      </c>
      <c r="Y33" s="262">
        <f t="shared" si="347"/>
        <v>0</v>
      </c>
      <c r="Z33" s="262">
        <f t="shared" si="347"/>
        <v>0</v>
      </c>
      <c r="AA33" s="262">
        <f t="shared" si="347"/>
        <v>0</v>
      </c>
      <c r="AB33" s="262">
        <f t="shared" si="347"/>
        <v>0</v>
      </c>
      <c r="AC33" s="262">
        <f t="shared" si="347"/>
        <v>0</v>
      </c>
      <c r="AD33" s="262">
        <f t="shared" si="347"/>
        <v>0</v>
      </c>
      <c r="AE33" s="262">
        <f t="shared" si="347"/>
        <v>0</v>
      </c>
      <c r="AF33" s="262">
        <f t="shared" si="347"/>
        <v>0</v>
      </c>
      <c r="AG33" s="262">
        <f t="shared" si="347"/>
        <v>0</v>
      </c>
      <c r="AH33" s="262">
        <f t="shared" si="347"/>
        <v>0</v>
      </c>
      <c r="AI33" s="262">
        <f t="shared" si="347"/>
        <v>0</v>
      </c>
      <c r="AJ33" s="262">
        <f t="shared" si="347"/>
        <v>0</v>
      </c>
      <c r="AK33" s="262">
        <f t="shared" si="347"/>
        <v>0</v>
      </c>
      <c r="AL33" s="262">
        <f t="shared" si="347"/>
        <v>0</v>
      </c>
      <c r="AM33" s="262">
        <f t="shared" si="347"/>
        <v>0</v>
      </c>
      <c r="AN33" s="262">
        <f t="shared" si="347"/>
        <v>0</v>
      </c>
      <c r="AO33" s="262">
        <f t="shared" si="347"/>
        <v>0</v>
      </c>
      <c r="AP33" s="262">
        <f t="shared" si="347"/>
        <v>0</v>
      </c>
      <c r="AQ33" s="262">
        <f t="shared" si="347"/>
        <v>60</v>
      </c>
      <c r="AR33" s="262">
        <f t="shared" si="347"/>
        <v>60</v>
      </c>
      <c r="AS33" s="262">
        <f t="shared" si="347"/>
        <v>18</v>
      </c>
      <c r="AT33" s="262">
        <f t="shared" si="347"/>
        <v>20</v>
      </c>
      <c r="AU33" s="262">
        <f t="shared" si="347"/>
        <v>16</v>
      </c>
      <c r="AV33" s="262">
        <f t="shared" si="347"/>
        <v>2</v>
      </c>
      <c r="AW33" s="262">
        <f t="shared" si="347"/>
        <v>4</v>
      </c>
      <c r="AX33" s="262">
        <f t="shared" si="347"/>
        <v>0</v>
      </c>
      <c r="AY33" s="262">
        <f t="shared" si="347"/>
        <v>0</v>
      </c>
      <c r="AZ33" s="262">
        <f t="shared" si="347"/>
        <v>0</v>
      </c>
      <c r="BA33" s="262">
        <f t="shared" si="347"/>
        <v>0</v>
      </c>
      <c r="BB33" s="262">
        <f t="shared" si="347"/>
        <v>0</v>
      </c>
      <c r="BC33" s="262">
        <f t="shared" si="347"/>
        <v>118</v>
      </c>
      <c r="BD33" s="262">
        <f t="shared" si="347"/>
        <v>100</v>
      </c>
      <c r="BE33" s="262">
        <f t="shared" si="347"/>
        <v>30</v>
      </c>
      <c r="BF33" s="262">
        <f t="shared" si="347"/>
        <v>38</v>
      </c>
      <c r="BG33" s="262">
        <f t="shared" si="347"/>
        <v>24</v>
      </c>
      <c r="BH33" s="262">
        <f t="shared" si="347"/>
        <v>4</v>
      </c>
      <c r="BI33" s="262">
        <f t="shared" si="347"/>
        <v>4</v>
      </c>
      <c r="BJ33" s="262">
        <f t="shared" si="347"/>
        <v>0</v>
      </c>
      <c r="BK33" s="262">
        <f t="shared" si="347"/>
        <v>0</v>
      </c>
      <c r="BL33" s="262">
        <f t="shared" si="347"/>
        <v>12</v>
      </c>
      <c r="BM33" s="262" t="e">
        <f t="shared" si="347"/>
        <v>#VALUE!</v>
      </c>
      <c r="BN33" s="262">
        <f t="shared" si="347"/>
        <v>6</v>
      </c>
      <c r="BO33" s="262">
        <f t="shared" si="347"/>
        <v>74</v>
      </c>
      <c r="BP33" s="262">
        <f t="shared" ref="BP33:DK33" si="348">BP34+BP35+BP36+BP37+BP38+BP39+BP41+BP40</f>
        <v>74</v>
      </c>
      <c r="BQ33" s="262">
        <f t="shared" si="348"/>
        <v>22</v>
      </c>
      <c r="BR33" s="262">
        <f t="shared" si="348"/>
        <v>24</v>
      </c>
      <c r="BS33" s="262">
        <f t="shared" si="348"/>
        <v>20</v>
      </c>
      <c r="BT33" s="262">
        <f t="shared" si="348"/>
        <v>4</v>
      </c>
      <c r="BU33" s="262">
        <f t="shared" si="348"/>
        <v>4</v>
      </c>
      <c r="BV33" s="262">
        <f t="shared" si="348"/>
        <v>0</v>
      </c>
      <c r="BW33" s="262">
        <f t="shared" si="348"/>
        <v>0</v>
      </c>
      <c r="BX33" s="262">
        <f t="shared" si="348"/>
        <v>0</v>
      </c>
      <c r="BY33" s="262">
        <f t="shared" si="348"/>
        <v>0</v>
      </c>
      <c r="BZ33" s="262">
        <f t="shared" si="348"/>
        <v>0</v>
      </c>
      <c r="CA33" s="262">
        <f t="shared" si="348"/>
        <v>252</v>
      </c>
      <c r="CB33" s="262">
        <f t="shared" si="348"/>
        <v>234</v>
      </c>
      <c r="CC33" s="262">
        <f t="shared" si="348"/>
        <v>80</v>
      </c>
      <c r="CD33" s="262">
        <f t="shared" si="348"/>
        <v>108</v>
      </c>
      <c r="CE33" s="262">
        <f t="shared" si="348"/>
        <v>30</v>
      </c>
      <c r="CF33" s="262">
        <f t="shared" si="348"/>
        <v>4</v>
      </c>
      <c r="CG33" s="262">
        <f t="shared" si="348"/>
        <v>12</v>
      </c>
      <c r="CH33" s="262">
        <f t="shared" si="348"/>
        <v>0</v>
      </c>
      <c r="CI33" s="262">
        <f t="shared" si="348"/>
        <v>0</v>
      </c>
      <c r="CJ33" s="262">
        <f t="shared" si="348"/>
        <v>12</v>
      </c>
      <c r="CK33" s="262" t="e">
        <f t="shared" si="348"/>
        <v>#VALUE!</v>
      </c>
      <c r="CL33" s="262">
        <f t="shared" si="348"/>
        <v>6</v>
      </c>
      <c r="CM33" s="262">
        <f t="shared" si="348"/>
        <v>126</v>
      </c>
      <c r="CN33" s="262">
        <f t="shared" si="348"/>
        <v>126</v>
      </c>
      <c r="CO33" s="262">
        <f t="shared" si="348"/>
        <v>30</v>
      </c>
      <c r="CP33" s="262">
        <f t="shared" si="348"/>
        <v>58</v>
      </c>
      <c r="CQ33" s="262">
        <f t="shared" si="348"/>
        <v>28</v>
      </c>
      <c r="CR33" s="262">
        <f t="shared" si="348"/>
        <v>4</v>
      </c>
      <c r="CS33" s="262">
        <f t="shared" si="348"/>
        <v>6</v>
      </c>
      <c r="CT33" s="262">
        <f t="shared" si="348"/>
        <v>0</v>
      </c>
      <c r="CU33" s="262">
        <f t="shared" si="348"/>
        <v>0</v>
      </c>
      <c r="CV33" s="262">
        <f t="shared" si="348"/>
        <v>0</v>
      </c>
      <c r="CW33" s="262">
        <f t="shared" si="348"/>
        <v>0</v>
      </c>
      <c r="CX33" s="262">
        <f t="shared" si="348"/>
        <v>0</v>
      </c>
      <c r="CY33" s="262">
        <f t="shared" si="348"/>
        <v>212</v>
      </c>
      <c r="CZ33" s="262">
        <f t="shared" si="348"/>
        <v>212</v>
      </c>
      <c r="DA33" s="262">
        <f t="shared" si="348"/>
        <v>82</v>
      </c>
      <c r="DB33" s="262">
        <f t="shared" si="348"/>
        <v>88</v>
      </c>
      <c r="DC33" s="262">
        <f t="shared" si="348"/>
        <v>32</v>
      </c>
      <c r="DD33" s="262">
        <f t="shared" si="348"/>
        <v>4</v>
      </c>
      <c r="DE33" s="262">
        <f t="shared" si="348"/>
        <v>6</v>
      </c>
      <c r="DF33" s="262">
        <f t="shared" si="348"/>
        <v>0</v>
      </c>
      <c r="DG33" s="262">
        <f t="shared" si="348"/>
        <v>0</v>
      </c>
      <c r="DH33" s="262">
        <f t="shared" si="348"/>
        <v>0</v>
      </c>
      <c r="DI33" s="262" t="e">
        <f t="shared" si="348"/>
        <v>#VALUE!</v>
      </c>
      <c r="DJ33" s="262">
        <f t="shared" si="348"/>
        <v>0</v>
      </c>
      <c r="DK33" s="262">
        <f t="shared" si="348"/>
        <v>0</v>
      </c>
    </row>
    <row r="34" spans="1:115" ht="22.5" customHeight="1" x14ac:dyDescent="0.25">
      <c r="A34" s="46" t="s">
        <v>16</v>
      </c>
      <c r="B34" s="43" t="s">
        <v>153</v>
      </c>
      <c r="C34" s="264">
        <v>124</v>
      </c>
      <c r="D34" s="266">
        <v>106</v>
      </c>
      <c r="E34" s="65">
        <v>30</v>
      </c>
      <c r="F34" s="65">
        <v>36</v>
      </c>
      <c r="G34" s="65">
        <v>30</v>
      </c>
      <c r="H34" s="65">
        <v>4</v>
      </c>
      <c r="I34" s="65">
        <v>6</v>
      </c>
      <c r="J34" s="65"/>
      <c r="K34" s="65"/>
      <c r="L34" s="235">
        <v>12</v>
      </c>
      <c r="M34" s="236"/>
      <c r="N34" s="176" t="s">
        <v>59</v>
      </c>
      <c r="O34" s="109">
        <v>6</v>
      </c>
      <c r="P34" s="203"/>
      <c r="Q34" s="95">
        <v>0</v>
      </c>
      <c r="R34" s="95">
        <v>0</v>
      </c>
      <c r="S34" s="65"/>
      <c r="T34" s="65"/>
      <c r="U34" s="65"/>
      <c r="V34" s="65"/>
      <c r="W34" s="65"/>
      <c r="X34" s="65"/>
      <c r="Y34" s="65"/>
      <c r="Z34" s="67"/>
      <c r="AA34" s="87"/>
      <c r="AB34" s="87"/>
      <c r="AC34" s="147">
        <v>0</v>
      </c>
      <c r="AD34" s="147">
        <v>0</v>
      </c>
      <c r="AE34" s="65"/>
      <c r="AF34" s="65"/>
      <c r="AG34" s="65"/>
      <c r="AH34" s="65"/>
      <c r="AI34" s="65"/>
      <c r="AJ34" s="65"/>
      <c r="AK34" s="65"/>
      <c r="AL34" s="67"/>
      <c r="AM34" s="87"/>
      <c r="AN34" s="87"/>
      <c r="AO34" s="66"/>
      <c r="AP34" s="212"/>
      <c r="AQ34" s="189"/>
      <c r="AR34" s="95">
        <f t="shared" si="346"/>
        <v>0</v>
      </c>
      <c r="AS34" s="65"/>
      <c r="AT34" s="65"/>
      <c r="AU34" s="65"/>
      <c r="AV34" s="65"/>
      <c r="AW34" s="65"/>
      <c r="AX34" s="65"/>
      <c r="AY34" s="65"/>
      <c r="AZ34" s="67"/>
      <c r="BA34" s="87"/>
      <c r="BB34" s="87"/>
      <c r="BC34" s="95"/>
      <c r="BD34" s="95"/>
      <c r="BE34" s="65"/>
      <c r="BF34" s="65"/>
      <c r="BG34" s="65"/>
      <c r="BH34" s="65"/>
      <c r="BI34" s="65"/>
      <c r="BJ34" s="65"/>
      <c r="BK34" s="65"/>
      <c r="BL34" s="67"/>
      <c r="BM34" s="87"/>
      <c r="BN34" s="88"/>
      <c r="BO34" s="185">
        <v>42</v>
      </c>
      <c r="BP34" s="95">
        <v>42</v>
      </c>
      <c r="BQ34" s="65">
        <v>12</v>
      </c>
      <c r="BR34" s="65">
        <v>14</v>
      </c>
      <c r="BS34" s="65">
        <v>12</v>
      </c>
      <c r="BT34" s="65">
        <v>2</v>
      </c>
      <c r="BU34" s="65">
        <v>2</v>
      </c>
      <c r="BV34" s="65"/>
      <c r="BW34" s="65"/>
      <c r="BX34" s="67"/>
      <c r="BY34" s="87"/>
      <c r="BZ34" s="87"/>
      <c r="CA34" s="95">
        <v>82</v>
      </c>
      <c r="CB34" s="95">
        <v>64</v>
      </c>
      <c r="CC34" s="65">
        <v>18</v>
      </c>
      <c r="CD34" s="65">
        <v>22</v>
      </c>
      <c r="CE34" s="65">
        <v>18</v>
      </c>
      <c r="CF34" s="65">
        <v>2</v>
      </c>
      <c r="CG34" s="65">
        <v>4</v>
      </c>
      <c r="CH34" s="65"/>
      <c r="CI34" s="65"/>
      <c r="CJ34" s="67">
        <v>12</v>
      </c>
      <c r="CK34" s="87" t="s">
        <v>59</v>
      </c>
      <c r="CL34" s="66">
        <v>6</v>
      </c>
      <c r="CM34" s="185">
        <f>CO34+CP34+CQ34+CR34+CS34+CT34+CU34+CV34+CX34</f>
        <v>0</v>
      </c>
      <c r="CN34" s="95">
        <f>SUM(CO34:CT34)</f>
        <v>0</v>
      </c>
      <c r="CO34" s="65"/>
      <c r="CP34" s="65"/>
      <c r="CQ34" s="65"/>
      <c r="CR34" s="65"/>
      <c r="CS34" s="65"/>
      <c r="CT34" s="65"/>
      <c r="CU34" s="65"/>
      <c r="CV34" s="67"/>
      <c r="CW34" s="87"/>
      <c r="CX34" s="87"/>
      <c r="CY34" s="95">
        <f>DA34+DB34+DC34+DD34+DE34+DF34+DG34+DH34+DJ34</f>
        <v>0</v>
      </c>
      <c r="CZ34" s="95">
        <f>SUM(DA34:DF34)</f>
        <v>0</v>
      </c>
      <c r="DA34" s="65"/>
      <c r="DB34" s="65"/>
      <c r="DC34" s="65"/>
      <c r="DD34" s="65"/>
      <c r="DE34" s="65"/>
      <c r="DF34" s="65"/>
      <c r="DG34" s="65"/>
      <c r="DH34" s="67"/>
      <c r="DI34" s="66"/>
      <c r="DJ34" s="173"/>
      <c r="DK34" s="60"/>
    </row>
    <row r="35" spans="1:115" ht="27" customHeight="1" x14ac:dyDescent="0.25">
      <c r="A35" s="47" t="s">
        <v>17</v>
      </c>
      <c r="B35" s="44" t="s">
        <v>154</v>
      </c>
      <c r="C35" s="267">
        <v>82</v>
      </c>
      <c r="D35" s="268">
        <v>82</v>
      </c>
      <c r="E35" s="70">
        <v>24</v>
      </c>
      <c r="F35" s="70">
        <v>28</v>
      </c>
      <c r="G35" s="70">
        <v>20</v>
      </c>
      <c r="H35" s="70">
        <v>4</v>
      </c>
      <c r="I35" s="70">
        <v>6</v>
      </c>
      <c r="J35" s="70"/>
      <c r="K35" s="70"/>
      <c r="L35" s="135"/>
      <c r="M35" s="240"/>
      <c r="N35" s="177" t="s">
        <v>52</v>
      </c>
      <c r="O35" s="76"/>
      <c r="P35" s="116"/>
      <c r="Q35" s="100">
        <v>0</v>
      </c>
      <c r="R35" s="100">
        <v>0</v>
      </c>
      <c r="S35" s="70"/>
      <c r="T35" s="70"/>
      <c r="U35" s="70"/>
      <c r="V35" s="70"/>
      <c r="W35" s="70"/>
      <c r="X35" s="70"/>
      <c r="Y35" s="70"/>
      <c r="Z35" s="71"/>
      <c r="AA35" s="75"/>
      <c r="AB35" s="111"/>
      <c r="AC35" s="100">
        <v>0</v>
      </c>
      <c r="AD35" s="100">
        <v>0</v>
      </c>
      <c r="AE35" s="70"/>
      <c r="AF35" s="70"/>
      <c r="AG35" s="70"/>
      <c r="AH35" s="70"/>
      <c r="AI35" s="70"/>
      <c r="AJ35" s="70"/>
      <c r="AK35" s="70"/>
      <c r="AL35" s="71"/>
      <c r="AM35" s="75"/>
      <c r="AN35" s="134"/>
      <c r="AO35" s="73"/>
      <c r="AP35" s="216"/>
      <c r="AQ35" s="191"/>
      <c r="AR35" s="100"/>
      <c r="AS35" s="70"/>
      <c r="AT35" s="70"/>
      <c r="AU35" s="70"/>
      <c r="AV35" s="70"/>
      <c r="AW35" s="70"/>
      <c r="AX35" s="70"/>
      <c r="AY35" s="70"/>
      <c r="AZ35" s="71"/>
      <c r="BA35" s="75"/>
      <c r="BB35" s="75"/>
      <c r="BC35" s="113"/>
      <c r="BD35" s="100">
        <f t="shared" ref="BD35:BD36" si="349">SUM(BE35:BJ35)</f>
        <v>0</v>
      </c>
      <c r="BE35" s="70"/>
      <c r="BF35" s="70"/>
      <c r="BG35" s="70"/>
      <c r="BH35" s="70"/>
      <c r="BI35" s="70"/>
      <c r="BJ35" s="70"/>
      <c r="BK35" s="70"/>
      <c r="BL35" s="71"/>
      <c r="BM35" s="75"/>
      <c r="BN35" s="64"/>
      <c r="BO35" s="101">
        <v>32</v>
      </c>
      <c r="BP35" s="100">
        <v>32</v>
      </c>
      <c r="BQ35" s="70">
        <v>10</v>
      </c>
      <c r="BR35" s="70">
        <v>10</v>
      </c>
      <c r="BS35" s="70">
        <v>8</v>
      </c>
      <c r="BT35" s="70">
        <v>2</v>
      </c>
      <c r="BU35" s="70">
        <v>2</v>
      </c>
      <c r="BV35" s="70"/>
      <c r="BW35" s="70"/>
      <c r="BX35" s="71"/>
      <c r="BY35" s="75"/>
      <c r="BZ35" s="75"/>
      <c r="CA35" s="100">
        <v>50</v>
      </c>
      <c r="CB35" s="100">
        <v>50</v>
      </c>
      <c r="CC35" s="70">
        <v>14</v>
      </c>
      <c r="CD35" s="70">
        <v>18</v>
      </c>
      <c r="CE35" s="70">
        <v>12</v>
      </c>
      <c r="CF35" s="70">
        <v>2</v>
      </c>
      <c r="CG35" s="70">
        <v>4</v>
      </c>
      <c r="CH35" s="70"/>
      <c r="CI35" s="70"/>
      <c r="CJ35" s="71"/>
      <c r="CK35" s="75" t="s">
        <v>52</v>
      </c>
      <c r="CL35" s="64"/>
      <c r="CM35" s="101">
        <f t="shared" ref="CM35:CM37" si="350">CO35+CP35+CQ35+CR35+CS35+CT35+CU35+CV35+CX35</f>
        <v>0</v>
      </c>
      <c r="CN35" s="100">
        <f t="shared" ref="CN35:CN37" si="351">SUM(CO35:CT35)</f>
        <v>0</v>
      </c>
      <c r="CO35" s="70"/>
      <c r="CP35" s="70"/>
      <c r="CQ35" s="70"/>
      <c r="CR35" s="70"/>
      <c r="CS35" s="70"/>
      <c r="CT35" s="70"/>
      <c r="CU35" s="70"/>
      <c r="CV35" s="71"/>
      <c r="CW35" s="75"/>
      <c r="CX35" s="75"/>
      <c r="CY35" s="100">
        <f t="shared" ref="CY35:CY37" si="352">DA35+DB35+DC35+DD35+DE35+DF35+DG35+DH35+DJ35</f>
        <v>0</v>
      </c>
      <c r="CZ35" s="100">
        <f t="shared" ref="CZ35:CZ37" si="353">SUM(DA35:DF35)</f>
        <v>0</v>
      </c>
      <c r="DA35" s="70"/>
      <c r="DB35" s="70"/>
      <c r="DC35" s="70"/>
      <c r="DD35" s="70"/>
      <c r="DE35" s="70"/>
      <c r="DF35" s="70"/>
      <c r="DG35" s="70"/>
      <c r="DH35" s="71"/>
      <c r="DI35" s="64"/>
      <c r="DJ35" s="174"/>
      <c r="DK35" s="60"/>
    </row>
    <row r="36" spans="1:115" ht="38.25" customHeight="1" x14ac:dyDescent="0.25">
      <c r="A36" s="47" t="s">
        <v>18</v>
      </c>
      <c r="B36" s="252" t="s">
        <v>155</v>
      </c>
      <c r="C36" s="267">
        <v>72</v>
      </c>
      <c r="D36" s="268">
        <v>72</v>
      </c>
      <c r="E36" s="70">
        <v>48</v>
      </c>
      <c r="F36" s="70">
        <v>24</v>
      </c>
      <c r="G36" s="70"/>
      <c r="H36" s="70"/>
      <c r="I36" s="70"/>
      <c r="J36" s="70"/>
      <c r="K36" s="70"/>
      <c r="L36" s="135"/>
      <c r="M36" s="240"/>
      <c r="N36" s="177" t="s">
        <v>52</v>
      </c>
      <c r="O36" s="76"/>
      <c r="P36" s="116"/>
      <c r="Q36" s="100">
        <v>0</v>
      </c>
      <c r="R36" s="100">
        <v>0</v>
      </c>
      <c r="S36" s="70"/>
      <c r="T36" s="70"/>
      <c r="U36" s="70"/>
      <c r="V36" s="70"/>
      <c r="W36" s="70"/>
      <c r="X36" s="70"/>
      <c r="Y36" s="70"/>
      <c r="Z36" s="71"/>
      <c r="AA36" s="75"/>
      <c r="AB36" s="111"/>
      <c r="AC36" s="100">
        <v>0</v>
      </c>
      <c r="AD36" s="113">
        <v>0</v>
      </c>
      <c r="AE36" s="70"/>
      <c r="AF36" s="70"/>
      <c r="AG36" s="70"/>
      <c r="AH36" s="70"/>
      <c r="AI36" s="70"/>
      <c r="AJ36" s="70"/>
      <c r="AK36" s="70"/>
      <c r="AL36" s="71"/>
      <c r="AM36" s="75"/>
      <c r="AN36" s="75"/>
      <c r="AO36" s="64"/>
      <c r="AP36" s="213"/>
      <c r="AQ36" s="191">
        <f t="shared" ref="AQ36:AQ41" si="354">AS36+AT36+AU36+AV36+AW36+AX36+AY36+AZ36+BB36</f>
        <v>0</v>
      </c>
      <c r="AR36" s="113">
        <f t="shared" ref="AR36:AR44" si="355">SUM(AS36:AX36)</f>
        <v>0</v>
      </c>
      <c r="AS36" s="70"/>
      <c r="AT36" s="70"/>
      <c r="AU36" s="70"/>
      <c r="AV36" s="70"/>
      <c r="AW36" s="70"/>
      <c r="AX36" s="70"/>
      <c r="AY36" s="70"/>
      <c r="AZ36" s="71"/>
      <c r="BA36" s="75"/>
      <c r="BB36" s="111"/>
      <c r="BC36" s="100"/>
      <c r="BD36" s="100">
        <f t="shared" si="349"/>
        <v>0</v>
      </c>
      <c r="BE36" s="70"/>
      <c r="BF36" s="70"/>
      <c r="BG36" s="70"/>
      <c r="BH36" s="70"/>
      <c r="BI36" s="70"/>
      <c r="BJ36" s="70"/>
      <c r="BK36" s="70"/>
      <c r="BL36" s="71"/>
      <c r="BM36" s="75"/>
      <c r="BN36" s="64"/>
      <c r="BO36" s="101">
        <f t="shared" ref="BO36:BO41" si="356">BQ36+BR36+BS36+BT36+BU36+BV36+BW36+BX36+BZ36</f>
        <v>0</v>
      </c>
      <c r="BP36" s="100">
        <f t="shared" ref="BP36:BP41" si="357">SUM(BQ36:BV36)</f>
        <v>0</v>
      </c>
      <c r="BQ36" s="70"/>
      <c r="BR36" s="70"/>
      <c r="BS36" s="70"/>
      <c r="BT36" s="70"/>
      <c r="BU36" s="70"/>
      <c r="BV36" s="70"/>
      <c r="BW36" s="70"/>
      <c r="BX36" s="71"/>
      <c r="BY36" s="75"/>
      <c r="BZ36" s="75"/>
      <c r="CA36" s="100">
        <f t="shared" ref="CA36:CA37" si="358">CC36+CD36+CE36+CF36+CG36+CH36+CI36+CJ36+CL36</f>
        <v>0</v>
      </c>
      <c r="CB36" s="100">
        <f t="shared" ref="CB36:CB40" si="359">SUM(CC36:CH36)</f>
        <v>0</v>
      </c>
      <c r="CC36" s="70"/>
      <c r="CD36" s="70"/>
      <c r="CE36" s="70"/>
      <c r="CF36" s="70"/>
      <c r="CG36" s="70"/>
      <c r="CH36" s="70"/>
      <c r="CI36" s="70"/>
      <c r="CJ36" s="71"/>
      <c r="CK36" s="75"/>
      <c r="CL36" s="64"/>
      <c r="CM36" s="101">
        <f t="shared" si="350"/>
        <v>0</v>
      </c>
      <c r="CN36" s="100">
        <f t="shared" si="351"/>
        <v>0</v>
      </c>
      <c r="CO36" s="70"/>
      <c r="CP36" s="70"/>
      <c r="CQ36" s="70"/>
      <c r="CR36" s="70"/>
      <c r="CS36" s="70"/>
      <c r="CT36" s="70"/>
      <c r="CU36" s="70"/>
      <c r="CV36" s="71"/>
      <c r="CW36" s="75"/>
      <c r="CX36" s="75"/>
      <c r="CY36" s="100">
        <v>72</v>
      </c>
      <c r="CZ36" s="100">
        <v>72</v>
      </c>
      <c r="DA36" s="70">
        <v>48</v>
      </c>
      <c r="DB36" s="70">
        <v>24</v>
      </c>
      <c r="DC36" s="70"/>
      <c r="DD36" s="70"/>
      <c r="DE36" s="70"/>
      <c r="DF36" s="70"/>
      <c r="DG36" s="70"/>
      <c r="DH36" s="71"/>
      <c r="DI36" s="64" t="s">
        <v>52</v>
      </c>
      <c r="DJ36" s="174"/>
      <c r="DK36" s="60"/>
    </row>
    <row r="37" spans="1:115" ht="21" customHeight="1" x14ac:dyDescent="0.25">
      <c r="A37" s="47" t="s">
        <v>19</v>
      </c>
      <c r="B37" s="252" t="s">
        <v>156</v>
      </c>
      <c r="C37" s="267">
        <v>178</v>
      </c>
      <c r="D37" s="268">
        <v>160</v>
      </c>
      <c r="E37" s="70">
        <v>48</v>
      </c>
      <c r="F37" s="70">
        <v>58</v>
      </c>
      <c r="G37" s="70">
        <v>40</v>
      </c>
      <c r="H37" s="70">
        <v>6</v>
      </c>
      <c r="I37" s="70">
        <v>8</v>
      </c>
      <c r="J37" s="70"/>
      <c r="K37" s="70"/>
      <c r="L37" s="135">
        <v>12</v>
      </c>
      <c r="M37" s="240"/>
      <c r="N37" s="177" t="s">
        <v>59</v>
      </c>
      <c r="O37" s="76">
        <v>6</v>
      </c>
      <c r="P37" s="116"/>
      <c r="Q37" s="100">
        <v>0</v>
      </c>
      <c r="R37" s="100">
        <v>0</v>
      </c>
      <c r="S37" s="70"/>
      <c r="T37" s="70"/>
      <c r="U37" s="70"/>
      <c r="V37" s="70"/>
      <c r="W37" s="70"/>
      <c r="X37" s="70"/>
      <c r="Y37" s="70"/>
      <c r="Z37" s="71"/>
      <c r="AA37" s="75"/>
      <c r="AB37" s="111"/>
      <c r="AC37" s="100">
        <v>0</v>
      </c>
      <c r="AD37" s="113">
        <v>0</v>
      </c>
      <c r="AE37" s="70"/>
      <c r="AF37" s="70"/>
      <c r="AG37" s="70"/>
      <c r="AH37" s="70"/>
      <c r="AI37" s="70"/>
      <c r="AJ37" s="70"/>
      <c r="AK37" s="70"/>
      <c r="AL37" s="71"/>
      <c r="AM37" s="75"/>
      <c r="AN37" s="75"/>
      <c r="AO37" s="64"/>
      <c r="AP37" s="213"/>
      <c r="AQ37" s="191">
        <v>60</v>
      </c>
      <c r="AR37" s="113">
        <v>60</v>
      </c>
      <c r="AS37" s="70">
        <v>18</v>
      </c>
      <c r="AT37" s="70">
        <v>20</v>
      </c>
      <c r="AU37" s="70">
        <v>16</v>
      </c>
      <c r="AV37" s="70">
        <v>2</v>
      </c>
      <c r="AW37" s="70">
        <v>4</v>
      </c>
      <c r="AX37" s="70"/>
      <c r="AY37" s="70"/>
      <c r="AZ37" s="71"/>
      <c r="BA37" s="75"/>
      <c r="BB37" s="75"/>
      <c r="BC37" s="100">
        <v>118</v>
      </c>
      <c r="BD37" s="100">
        <v>100</v>
      </c>
      <c r="BE37" s="70">
        <v>30</v>
      </c>
      <c r="BF37" s="70">
        <v>38</v>
      </c>
      <c r="BG37" s="70">
        <v>24</v>
      </c>
      <c r="BH37" s="70">
        <v>4</v>
      </c>
      <c r="BI37" s="70">
        <v>4</v>
      </c>
      <c r="BJ37" s="70"/>
      <c r="BK37" s="70"/>
      <c r="BL37" s="71">
        <v>12</v>
      </c>
      <c r="BM37" s="75" t="s">
        <v>59</v>
      </c>
      <c r="BN37" s="64">
        <v>6</v>
      </c>
      <c r="BO37" s="101">
        <f t="shared" si="356"/>
        <v>0</v>
      </c>
      <c r="BP37" s="100">
        <f t="shared" si="357"/>
        <v>0</v>
      </c>
      <c r="BQ37" s="70"/>
      <c r="BR37" s="70"/>
      <c r="BS37" s="70"/>
      <c r="BT37" s="70"/>
      <c r="BU37" s="70"/>
      <c r="BV37" s="70"/>
      <c r="BW37" s="70"/>
      <c r="BX37" s="71"/>
      <c r="BY37" s="75"/>
      <c r="BZ37" s="75"/>
      <c r="CA37" s="100">
        <f t="shared" si="358"/>
        <v>0</v>
      </c>
      <c r="CB37" s="100">
        <f t="shared" si="359"/>
        <v>0</v>
      </c>
      <c r="CC37" s="70"/>
      <c r="CD37" s="70"/>
      <c r="CE37" s="70"/>
      <c r="CF37" s="70"/>
      <c r="CG37" s="70"/>
      <c r="CH37" s="70"/>
      <c r="CI37" s="70"/>
      <c r="CJ37" s="71"/>
      <c r="CK37" s="75"/>
      <c r="CL37" s="73"/>
      <c r="CM37" s="101">
        <f t="shared" si="350"/>
        <v>0</v>
      </c>
      <c r="CN37" s="100">
        <f t="shared" si="351"/>
        <v>0</v>
      </c>
      <c r="CO37" s="70"/>
      <c r="CP37" s="70"/>
      <c r="CQ37" s="70"/>
      <c r="CR37" s="70"/>
      <c r="CS37" s="70"/>
      <c r="CT37" s="70"/>
      <c r="CU37" s="70"/>
      <c r="CV37" s="71"/>
      <c r="CW37" s="75"/>
      <c r="CX37" s="75"/>
      <c r="CY37" s="100">
        <f t="shared" si="352"/>
        <v>0</v>
      </c>
      <c r="CZ37" s="100">
        <f t="shared" si="353"/>
        <v>0</v>
      </c>
      <c r="DA37" s="70"/>
      <c r="DB37" s="70"/>
      <c r="DC37" s="70"/>
      <c r="DD37" s="70"/>
      <c r="DE37" s="70"/>
      <c r="DF37" s="70"/>
      <c r="DG37" s="70"/>
      <c r="DH37" s="71"/>
      <c r="DI37" s="64"/>
      <c r="DJ37" s="180"/>
      <c r="DK37" s="60"/>
    </row>
    <row r="38" spans="1:115" ht="36" customHeight="1" x14ac:dyDescent="0.25">
      <c r="A38" s="48" t="s">
        <v>20</v>
      </c>
      <c r="B38" s="253" t="s">
        <v>157</v>
      </c>
      <c r="C38" s="267">
        <v>82</v>
      </c>
      <c r="D38" s="268">
        <v>82</v>
      </c>
      <c r="E38" s="70">
        <v>28</v>
      </c>
      <c r="F38" s="70">
        <v>18</v>
      </c>
      <c r="G38" s="70">
        <v>28</v>
      </c>
      <c r="H38" s="70">
        <v>4</v>
      </c>
      <c r="I38" s="70">
        <v>4</v>
      </c>
      <c r="J38" s="70"/>
      <c r="K38" s="70"/>
      <c r="L38" s="135"/>
      <c r="M38" s="240"/>
      <c r="N38" s="177" t="s">
        <v>52</v>
      </c>
      <c r="O38" s="76"/>
      <c r="P38" s="116"/>
      <c r="Q38" s="100">
        <v>0</v>
      </c>
      <c r="R38" s="100">
        <v>0</v>
      </c>
      <c r="S38" s="70"/>
      <c r="T38" s="70"/>
      <c r="U38" s="70"/>
      <c r="V38" s="70"/>
      <c r="W38" s="70"/>
      <c r="X38" s="70"/>
      <c r="Y38" s="70"/>
      <c r="Z38" s="71"/>
      <c r="AA38" s="75"/>
      <c r="AB38" s="111"/>
      <c r="AC38" s="100">
        <v>0</v>
      </c>
      <c r="AD38" s="113">
        <v>0</v>
      </c>
      <c r="AE38" s="70"/>
      <c r="AF38" s="70"/>
      <c r="AG38" s="70"/>
      <c r="AH38" s="70"/>
      <c r="AI38" s="70"/>
      <c r="AJ38" s="70"/>
      <c r="AK38" s="70"/>
      <c r="AL38" s="71"/>
      <c r="AM38" s="75"/>
      <c r="AN38" s="75"/>
      <c r="AO38" s="64"/>
      <c r="AP38" s="213"/>
      <c r="AQ38" s="191">
        <f t="shared" si="354"/>
        <v>0</v>
      </c>
      <c r="AR38" s="113">
        <f t="shared" si="355"/>
        <v>0</v>
      </c>
      <c r="AS38" s="70"/>
      <c r="AT38" s="70"/>
      <c r="AU38" s="70"/>
      <c r="AV38" s="70"/>
      <c r="AW38" s="70"/>
      <c r="AX38" s="70"/>
      <c r="AY38" s="70"/>
      <c r="AZ38" s="71"/>
      <c r="BA38" s="75"/>
      <c r="BB38" s="75"/>
      <c r="BC38" s="100"/>
      <c r="BD38" s="100"/>
      <c r="BE38" s="70"/>
      <c r="BF38" s="70"/>
      <c r="BG38" s="70"/>
      <c r="BH38" s="70"/>
      <c r="BI38" s="70"/>
      <c r="BJ38" s="70"/>
      <c r="BK38" s="70"/>
      <c r="BL38" s="71"/>
      <c r="BM38" s="75"/>
      <c r="BN38" s="64"/>
      <c r="BO38" s="101">
        <f t="shared" si="356"/>
        <v>0</v>
      </c>
      <c r="BP38" s="100">
        <f t="shared" si="357"/>
        <v>0</v>
      </c>
      <c r="BQ38" s="70"/>
      <c r="BR38" s="70"/>
      <c r="BS38" s="70"/>
      <c r="BT38" s="70"/>
      <c r="BU38" s="70"/>
      <c r="BV38" s="70"/>
      <c r="BW38" s="70"/>
      <c r="BX38" s="71"/>
      <c r="BY38" s="75"/>
      <c r="BZ38" s="75"/>
      <c r="CA38" s="100"/>
      <c r="CB38" s="100"/>
      <c r="CC38" s="70"/>
      <c r="CD38" s="70"/>
      <c r="CE38" s="70"/>
      <c r="CF38" s="70"/>
      <c r="CG38" s="70"/>
      <c r="CH38" s="70"/>
      <c r="CI38" s="70"/>
      <c r="CJ38" s="135"/>
      <c r="CK38" s="75"/>
      <c r="CL38" s="64"/>
      <c r="CM38" s="101">
        <v>42</v>
      </c>
      <c r="CN38" s="100">
        <v>42</v>
      </c>
      <c r="CO38" s="70">
        <v>14</v>
      </c>
      <c r="CP38" s="70">
        <v>10</v>
      </c>
      <c r="CQ38" s="70">
        <v>14</v>
      </c>
      <c r="CR38" s="70">
        <v>2</v>
      </c>
      <c r="CS38" s="70">
        <v>2</v>
      </c>
      <c r="CT38" s="70"/>
      <c r="CU38" s="70"/>
      <c r="CV38" s="71"/>
      <c r="CW38" s="75"/>
      <c r="CX38" s="75"/>
      <c r="CY38" s="100">
        <v>40</v>
      </c>
      <c r="CZ38" s="100">
        <v>40</v>
      </c>
      <c r="DA38" s="70">
        <v>14</v>
      </c>
      <c r="DB38" s="70">
        <v>8</v>
      </c>
      <c r="DC38" s="70">
        <v>14</v>
      </c>
      <c r="DD38" s="70">
        <v>2</v>
      </c>
      <c r="DE38" s="70">
        <v>2</v>
      </c>
      <c r="DF38" s="70"/>
      <c r="DG38" s="70"/>
      <c r="DH38" s="135"/>
      <c r="DI38" s="64" t="s">
        <v>52</v>
      </c>
      <c r="DJ38" s="174"/>
      <c r="DK38" s="60"/>
    </row>
    <row r="39" spans="1:115" ht="23.25" customHeight="1" x14ac:dyDescent="0.25">
      <c r="A39" s="47" t="s">
        <v>21</v>
      </c>
      <c r="B39" s="44" t="s">
        <v>158</v>
      </c>
      <c r="C39" s="267">
        <v>124</v>
      </c>
      <c r="D39" s="268">
        <v>124</v>
      </c>
      <c r="E39" s="70"/>
      <c r="F39" s="70">
        <v>124</v>
      </c>
      <c r="G39" s="70"/>
      <c r="H39" s="70"/>
      <c r="I39" s="70"/>
      <c r="J39" s="70"/>
      <c r="K39" s="70"/>
      <c r="L39" s="135"/>
      <c r="M39" s="240"/>
      <c r="N39" s="177" t="s">
        <v>52</v>
      </c>
      <c r="O39" s="76"/>
      <c r="P39" s="206"/>
      <c r="Q39" s="100">
        <v>0</v>
      </c>
      <c r="R39" s="100">
        <v>0</v>
      </c>
      <c r="S39" s="110"/>
      <c r="T39" s="110"/>
      <c r="U39" s="110"/>
      <c r="V39" s="110"/>
      <c r="W39" s="110"/>
      <c r="X39" s="110"/>
      <c r="Y39" s="110"/>
      <c r="Z39" s="99"/>
      <c r="AA39" s="111"/>
      <c r="AB39" s="111"/>
      <c r="AC39" s="100">
        <v>0</v>
      </c>
      <c r="AD39" s="100">
        <v>0</v>
      </c>
      <c r="AE39" s="110"/>
      <c r="AF39" s="110"/>
      <c r="AG39" s="110"/>
      <c r="AH39" s="110"/>
      <c r="AI39" s="110"/>
      <c r="AJ39" s="110"/>
      <c r="AK39" s="110"/>
      <c r="AL39" s="99"/>
      <c r="AM39" s="111"/>
      <c r="AN39" s="111"/>
      <c r="AO39" s="73"/>
      <c r="AP39" s="216"/>
      <c r="AQ39" s="191">
        <f t="shared" si="354"/>
        <v>0</v>
      </c>
      <c r="AR39" s="113">
        <f t="shared" si="355"/>
        <v>0</v>
      </c>
      <c r="AS39" s="110"/>
      <c r="AT39" s="110"/>
      <c r="AU39" s="110"/>
      <c r="AV39" s="110"/>
      <c r="AW39" s="110"/>
      <c r="AX39" s="110"/>
      <c r="AY39" s="110"/>
      <c r="AZ39" s="99"/>
      <c r="BA39" s="111"/>
      <c r="BB39" s="111"/>
      <c r="BC39" s="100"/>
      <c r="BD39" s="100"/>
      <c r="BE39" s="70"/>
      <c r="BF39" s="70"/>
      <c r="BG39" s="70"/>
      <c r="BH39" s="70"/>
      <c r="BI39" s="70"/>
      <c r="BJ39" s="70"/>
      <c r="BK39" s="70"/>
      <c r="BL39" s="71"/>
      <c r="BM39" s="111"/>
      <c r="BN39" s="73"/>
      <c r="BO39" s="101">
        <f t="shared" si="356"/>
        <v>0</v>
      </c>
      <c r="BP39" s="100">
        <f t="shared" si="357"/>
        <v>0</v>
      </c>
      <c r="BQ39" s="110"/>
      <c r="BR39" s="110"/>
      <c r="BS39" s="110"/>
      <c r="BT39" s="110"/>
      <c r="BU39" s="110"/>
      <c r="BV39" s="110"/>
      <c r="BW39" s="110"/>
      <c r="BX39" s="99"/>
      <c r="BY39" s="111"/>
      <c r="BZ39" s="111"/>
      <c r="CA39" s="100">
        <v>48</v>
      </c>
      <c r="CB39" s="100">
        <v>48</v>
      </c>
      <c r="CC39" s="110"/>
      <c r="CD39" s="110">
        <v>48</v>
      </c>
      <c r="CE39" s="110"/>
      <c r="CF39" s="110"/>
      <c r="CG39" s="110"/>
      <c r="CH39" s="110"/>
      <c r="CI39" s="110"/>
      <c r="CJ39" s="99"/>
      <c r="CK39" s="111"/>
      <c r="CL39" s="73"/>
      <c r="CM39" s="101">
        <v>36</v>
      </c>
      <c r="CN39" s="100">
        <v>36</v>
      </c>
      <c r="CO39" s="110"/>
      <c r="CP39" s="110">
        <v>36</v>
      </c>
      <c r="CQ39" s="110"/>
      <c r="CR39" s="110"/>
      <c r="CS39" s="110"/>
      <c r="CT39" s="110"/>
      <c r="CU39" s="110"/>
      <c r="CV39" s="99"/>
      <c r="CW39" s="111"/>
      <c r="CX39" s="111"/>
      <c r="CY39" s="100">
        <v>40</v>
      </c>
      <c r="CZ39" s="100">
        <v>40</v>
      </c>
      <c r="DA39" s="110"/>
      <c r="DB39" s="110">
        <v>40</v>
      </c>
      <c r="DC39" s="110"/>
      <c r="DD39" s="110"/>
      <c r="DE39" s="110"/>
      <c r="DF39" s="110"/>
      <c r="DG39" s="110"/>
      <c r="DH39" s="99"/>
      <c r="DI39" s="73" t="s">
        <v>52</v>
      </c>
      <c r="DJ39" s="180"/>
      <c r="DK39" s="60"/>
    </row>
    <row r="40" spans="1:115" ht="38.25" customHeight="1" x14ac:dyDescent="0.25">
      <c r="A40" s="47" t="s">
        <v>22</v>
      </c>
      <c r="B40" s="44" t="s">
        <v>159</v>
      </c>
      <c r="C40" s="267">
        <v>108</v>
      </c>
      <c r="D40" s="268">
        <v>108</v>
      </c>
      <c r="E40" s="70">
        <v>36</v>
      </c>
      <c r="F40" s="70">
        <v>28</v>
      </c>
      <c r="G40" s="70">
        <v>32</v>
      </c>
      <c r="H40" s="70">
        <v>4</v>
      </c>
      <c r="I40" s="70">
        <v>8</v>
      </c>
      <c r="J40" s="70"/>
      <c r="K40" s="70"/>
      <c r="L40" s="135"/>
      <c r="M40" s="240"/>
      <c r="N40" s="177" t="s">
        <v>52</v>
      </c>
      <c r="O40" s="76"/>
      <c r="P40" s="206"/>
      <c r="Q40" s="100"/>
      <c r="R40" s="100"/>
      <c r="S40" s="110"/>
      <c r="T40" s="110"/>
      <c r="U40" s="110"/>
      <c r="V40" s="110"/>
      <c r="W40" s="110"/>
      <c r="X40" s="110"/>
      <c r="Y40" s="110"/>
      <c r="Z40" s="99"/>
      <c r="AA40" s="111"/>
      <c r="AB40" s="111"/>
      <c r="AC40" s="100"/>
      <c r="AD40" s="100"/>
      <c r="AE40" s="110"/>
      <c r="AF40" s="110"/>
      <c r="AG40" s="110"/>
      <c r="AH40" s="110"/>
      <c r="AI40" s="110"/>
      <c r="AJ40" s="110"/>
      <c r="AK40" s="110"/>
      <c r="AL40" s="99"/>
      <c r="AM40" s="111"/>
      <c r="AN40" s="111"/>
      <c r="AO40" s="73"/>
      <c r="AP40" s="216"/>
      <c r="AQ40" s="191"/>
      <c r="AR40" s="113">
        <f t="shared" si="355"/>
        <v>0</v>
      </c>
      <c r="AS40" s="110"/>
      <c r="AT40" s="110"/>
      <c r="AU40" s="110"/>
      <c r="AV40" s="110"/>
      <c r="AW40" s="110"/>
      <c r="AX40" s="110"/>
      <c r="AY40" s="110"/>
      <c r="AZ40" s="99"/>
      <c r="BA40" s="111"/>
      <c r="BB40" s="111"/>
      <c r="BC40" s="100"/>
      <c r="BD40" s="100"/>
      <c r="BE40" s="70"/>
      <c r="BF40" s="70"/>
      <c r="BG40" s="70"/>
      <c r="BH40" s="70"/>
      <c r="BI40" s="70"/>
      <c r="BJ40" s="70"/>
      <c r="BK40" s="70"/>
      <c r="BL40" s="71"/>
      <c r="BM40" s="111"/>
      <c r="BN40" s="73"/>
      <c r="BO40" s="101"/>
      <c r="BP40" s="100"/>
      <c r="BQ40" s="110"/>
      <c r="BR40" s="110"/>
      <c r="BS40" s="110"/>
      <c r="BT40" s="110"/>
      <c r="BU40" s="110"/>
      <c r="BV40" s="110"/>
      <c r="BW40" s="110"/>
      <c r="BX40" s="99"/>
      <c r="BY40" s="111"/>
      <c r="BZ40" s="111"/>
      <c r="CA40" s="100"/>
      <c r="CB40" s="100">
        <f t="shared" si="359"/>
        <v>0</v>
      </c>
      <c r="CC40" s="110"/>
      <c r="CD40" s="110"/>
      <c r="CE40" s="110"/>
      <c r="CF40" s="110"/>
      <c r="CG40" s="110"/>
      <c r="CH40" s="110"/>
      <c r="CI40" s="110"/>
      <c r="CJ40" s="99"/>
      <c r="CK40" s="111"/>
      <c r="CL40" s="73"/>
      <c r="CM40" s="101">
        <v>48</v>
      </c>
      <c r="CN40" s="100">
        <v>48</v>
      </c>
      <c r="CO40" s="110">
        <v>16</v>
      </c>
      <c r="CP40" s="110">
        <v>12</v>
      </c>
      <c r="CQ40" s="110">
        <v>14</v>
      </c>
      <c r="CR40" s="110">
        <v>2</v>
      </c>
      <c r="CS40" s="110">
        <v>4</v>
      </c>
      <c r="CT40" s="110"/>
      <c r="CU40" s="110"/>
      <c r="CV40" s="99"/>
      <c r="CW40" s="111"/>
      <c r="CX40" s="111"/>
      <c r="CY40" s="100">
        <v>60</v>
      </c>
      <c r="CZ40" s="100">
        <v>60</v>
      </c>
      <c r="DA40" s="110">
        <v>20</v>
      </c>
      <c r="DB40" s="110">
        <v>16</v>
      </c>
      <c r="DC40" s="110">
        <v>18</v>
      </c>
      <c r="DD40" s="110">
        <v>2</v>
      </c>
      <c r="DE40" s="110">
        <v>4</v>
      </c>
      <c r="DF40" s="110"/>
      <c r="DG40" s="110"/>
      <c r="DH40" s="99"/>
      <c r="DI40" s="73" t="s">
        <v>52</v>
      </c>
      <c r="DJ40" s="180"/>
      <c r="DK40" s="60"/>
    </row>
    <row r="41" spans="1:115" ht="26.25" customHeight="1" thickBot="1" x14ac:dyDescent="0.3">
      <c r="A41" s="46" t="s">
        <v>24</v>
      </c>
      <c r="B41" s="254" t="s">
        <v>23</v>
      </c>
      <c r="C41" s="267">
        <v>72</v>
      </c>
      <c r="D41" s="268">
        <v>72</v>
      </c>
      <c r="E41" s="70">
        <v>48</v>
      </c>
      <c r="F41" s="70">
        <v>20</v>
      </c>
      <c r="G41" s="70"/>
      <c r="H41" s="70"/>
      <c r="I41" s="70">
        <v>4</v>
      </c>
      <c r="J41" s="70"/>
      <c r="K41" s="70"/>
      <c r="L41" s="135"/>
      <c r="M41" s="240"/>
      <c r="N41" s="177" t="s">
        <v>52</v>
      </c>
      <c r="O41" s="76"/>
      <c r="P41" s="116"/>
      <c r="Q41" s="100">
        <v>0</v>
      </c>
      <c r="R41" s="100">
        <v>0</v>
      </c>
      <c r="S41" s="70"/>
      <c r="T41" s="70"/>
      <c r="U41" s="70"/>
      <c r="V41" s="70"/>
      <c r="W41" s="70"/>
      <c r="X41" s="70"/>
      <c r="Y41" s="70"/>
      <c r="Z41" s="71"/>
      <c r="AA41" s="75"/>
      <c r="AB41" s="75"/>
      <c r="AC41" s="113">
        <v>0</v>
      </c>
      <c r="AD41" s="100">
        <v>0</v>
      </c>
      <c r="AE41" s="70"/>
      <c r="AF41" s="70"/>
      <c r="AG41" s="70"/>
      <c r="AH41" s="70"/>
      <c r="AI41" s="70"/>
      <c r="AJ41" s="70"/>
      <c r="AK41" s="70"/>
      <c r="AL41" s="71"/>
      <c r="AM41" s="75"/>
      <c r="AN41" s="134"/>
      <c r="AO41" s="73"/>
      <c r="AP41" s="216"/>
      <c r="AQ41" s="191">
        <f t="shared" si="354"/>
        <v>0</v>
      </c>
      <c r="AR41" s="113">
        <f t="shared" si="355"/>
        <v>0</v>
      </c>
      <c r="AS41" s="70"/>
      <c r="AT41" s="70"/>
      <c r="AU41" s="70"/>
      <c r="AV41" s="70"/>
      <c r="AW41" s="70"/>
      <c r="AX41" s="70"/>
      <c r="AY41" s="70"/>
      <c r="AZ41" s="71"/>
      <c r="BA41" s="75"/>
      <c r="BB41" s="75"/>
      <c r="BC41" s="100"/>
      <c r="BD41" s="100"/>
      <c r="BE41" s="70"/>
      <c r="BF41" s="70"/>
      <c r="BG41" s="70"/>
      <c r="BH41" s="70"/>
      <c r="BI41" s="70"/>
      <c r="BJ41" s="70"/>
      <c r="BK41" s="70"/>
      <c r="BL41" s="71"/>
      <c r="BM41" s="75"/>
      <c r="BN41" s="73"/>
      <c r="BO41" s="101">
        <f t="shared" si="356"/>
        <v>0</v>
      </c>
      <c r="BP41" s="100">
        <f t="shared" si="357"/>
        <v>0</v>
      </c>
      <c r="BQ41" s="110"/>
      <c r="BR41" s="110"/>
      <c r="BS41" s="110"/>
      <c r="BT41" s="110"/>
      <c r="BU41" s="110"/>
      <c r="BV41" s="110"/>
      <c r="BW41" s="110"/>
      <c r="BX41" s="99"/>
      <c r="BY41" s="111"/>
      <c r="BZ41" s="111"/>
      <c r="CA41" s="100">
        <v>72</v>
      </c>
      <c r="CB41" s="100">
        <v>72</v>
      </c>
      <c r="CC41" s="110">
        <v>48</v>
      </c>
      <c r="CD41" s="110">
        <v>20</v>
      </c>
      <c r="CE41" s="110"/>
      <c r="CF41" s="110"/>
      <c r="CG41" s="110">
        <v>4</v>
      </c>
      <c r="CH41" s="110"/>
      <c r="CI41" s="110"/>
      <c r="CJ41" s="99"/>
      <c r="CK41" s="75" t="s">
        <v>52</v>
      </c>
      <c r="CL41" s="64"/>
      <c r="CM41" s="101">
        <f t="shared" ref="CM41" si="360">CO41+CP41+CQ41+CR41+CS41+CT41+CU41+CV41+CX41</f>
        <v>0</v>
      </c>
      <c r="CN41" s="100">
        <f t="shared" ref="CN41" si="361">SUM(CO41:CT41)</f>
        <v>0</v>
      </c>
      <c r="CO41" s="110"/>
      <c r="CP41" s="110"/>
      <c r="CQ41" s="110"/>
      <c r="CR41" s="110"/>
      <c r="CS41" s="110"/>
      <c r="CT41" s="110"/>
      <c r="CU41" s="110"/>
      <c r="CV41" s="99"/>
      <c r="CW41" s="111"/>
      <c r="CX41" s="111"/>
      <c r="CY41" s="100">
        <f t="shared" ref="CY41" si="362">DA41+DB41+DC41+DD41+DE41+DF41+DG41+DH41+DJ41</f>
        <v>0</v>
      </c>
      <c r="CZ41" s="100">
        <f t="shared" ref="CZ41" si="363">SUM(DA41:DF41)</f>
        <v>0</v>
      </c>
      <c r="DA41" s="110"/>
      <c r="DB41" s="110"/>
      <c r="DC41" s="110"/>
      <c r="DD41" s="110"/>
      <c r="DE41" s="110"/>
      <c r="DF41" s="110"/>
      <c r="DG41" s="110"/>
      <c r="DH41" s="99"/>
      <c r="DI41" s="64"/>
      <c r="DJ41" s="174"/>
      <c r="DK41" s="60"/>
    </row>
    <row r="42" spans="1:115" ht="21.75" customHeight="1" thickBot="1" x14ac:dyDescent="0.3">
      <c r="A42" s="115" t="s">
        <v>84</v>
      </c>
      <c r="B42" s="162" t="s">
        <v>120</v>
      </c>
      <c r="C42" s="270">
        <f>C43+C44</f>
        <v>100</v>
      </c>
      <c r="D42" s="271">
        <f t="shared" ref="D42:CB42" si="364">D43+D44</f>
        <v>88</v>
      </c>
      <c r="E42" s="154">
        <f t="shared" si="364"/>
        <v>56</v>
      </c>
      <c r="F42" s="154">
        <f t="shared" si="364"/>
        <v>0</v>
      </c>
      <c r="G42" s="154">
        <f t="shared" si="364"/>
        <v>32</v>
      </c>
      <c r="H42" s="154">
        <f t="shared" si="364"/>
        <v>0</v>
      </c>
      <c r="I42" s="154">
        <f t="shared" si="364"/>
        <v>0</v>
      </c>
      <c r="J42" s="154">
        <f t="shared" si="364"/>
        <v>0</v>
      </c>
      <c r="K42" s="154">
        <f t="shared" si="364"/>
        <v>0</v>
      </c>
      <c r="L42" s="154">
        <f t="shared" si="364"/>
        <v>12</v>
      </c>
      <c r="M42" s="193">
        <f t="shared" si="364"/>
        <v>0</v>
      </c>
      <c r="N42" s="178"/>
      <c r="O42" s="197">
        <f t="shared" si="364"/>
        <v>0</v>
      </c>
      <c r="P42" s="192">
        <f t="shared" si="364"/>
        <v>0</v>
      </c>
      <c r="Q42" s="154">
        <f t="shared" si="364"/>
        <v>0</v>
      </c>
      <c r="R42" s="150">
        <f t="shared" si="364"/>
        <v>0</v>
      </c>
      <c r="S42" s="154">
        <f t="shared" si="364"/>
        <v>0</v>
      </c>
      <c r="T42" s="154">
        <f t="shared" si="364"/>
        <v>0</v>
      </c>
      <c r="U42" s="154">
        <f t="shared" si="364"/>
        <v>0</v>
      </c>
      <c r="V42" s="154">
        <f t="shared" si="364"/>
        <v>0</v>
      </c>
      <c r="W42" s="154">
        <f t="shared" si="364"/>
        <v>0</v>
      </c>
      <c r="X42" s="154"/>
      <c r="Y42" s="154">
        <f t="shared" si="364"/>
        <v>0</v>
      </c>
      <c r="Z42" s="154">
        <f t="shared" si="364"/>
        <v>0</v>
      </c>
      <c r="AA42" s="155">
        <f t="shared" si="364"/>
        <v>0</v>
      </c>
      <c r="AB42" s="154">
        <f t="shared" si="364"/>
        <v>0</v>
      </c>
      <c r="AC42" s="154">
        <v>0</v>
      </c>
      <c r="AD42" s="154">
        <f t="shared" si="364"/>
        <v>0</v>
      </c>
      <c r="AE42" s="154">
        <f t="shared" si="364"/>
        <v>0</v>
      </c>
      <c r="AF42" s="154">
        <f t="shared" si="364"/>
        <v>0</v>
      </c>
      <c r="AG42" s="154">
        <f t="shared" si="364"/>
        <v>0</v>
      </c>
      <c r="AH42" s="154">
        <f t="shared" si="364"/>
        <v>0</v>
      </c>
      <c r="AI42" s="154">
        <f t="shared" si="364"/>
        <v>0</v>
      </c>
      <c r="AJ42" s="154"/>
      <c r="AK42" s="154">
        <f t="shared" si="364"/>
        <v>0</v>
      </c>
      <c r="AL42" s="154">
        <f t="shared" si="364"/>
        <v>0</v>
      </c>
      <c r="AM42" s="154">
        <f t="shared" si="364"/>
        <v>0</v>
      </c>
      <c r="AN42" s="154">
        <f t="shared" si="364"/>
        <v>0</v>
      </c>
      <c r="AO42" s="156"/>
      <c r="AP42" s="218">
        <f t="shared" si="364"/>
        <v>0</v>
      </c>
      <c r="AQ42" s="192"/>
      <c r="AR42" s="154">
        <f t="shared" si="355"/>
        <v>0</v>
      </c>
      <c r="AS42" s="154">
        <f t="shared" si="364"/>
        <v>0</v>
      </c>
      <c r="AT42" s="154">
        <f t="shared" si="364"/>
        <v>0</v>
      </c>
      <c r="AU42" s="154">
        <f t="shared" si="364"/>
        <v>0</v>
      </c>
      <c r="AV42" s="154">
        <f t="shared" si="364"/>
        <v>0</v>
      </c>
      <c r="AW42" s="154">
        <f t="shared" si="364"/>
        <v>0</v>
      </c>
      <c r="AX42" s="154"/>
      <c r="AY42" s="154">
        <f t="shared" si="364"/>
        <v>0</v>
      </c>
      <c r="AZ42" s="154">
        <f t="shared" si="364"/>
        <v>0</v>
      </c>
      <c r="BA42" s="155"/>
      <c r="BB42" s="155">
        <f t="shared" si="364"/>
        <v>0</v>
      </c>
      <c r="BC42" s="154">
        <f t="shared" si="364"/>
        <v>100</v>
      </c>
      <c r="BD42" s="150">
        <f t="shared" si="364"/>
        <v>88</v>
      </c>
      <c r="BE42" s="154">
        <f t="shared" si="364"/>
        <v>56</v>
      </c>
      <c r="BF42" s="154">
        <f t="shared" si="364"/>
        <v>0</v>
      </c>
      <c r="BG42" s="154">
        <f t="shared" si="364"/>
        <v>32</v>
      </c>
      <c r="BH42" s="154">
        <f t="shared" si="364"/>
        <v>0</v>
      </c>
      <c r="BI42" s="154">
        <f t="shared" si="364"/>
        <v>0</v>
      </c>
      <c r="BJ42" s="154">
        <f t="shared" si="364"/>
        <v>0</v>
      </c>
      <c r="BK42" s="154">
        <f t="shared" si="364"/>
        <v>0</v>
      </c>
      <c r="BL42" s="154">
        <f t="shared" si="364"/>
        <v>12</v>
      </c>
      <c r="BM42" s="155"/>
      <c r="BN42" s="193">
        <f t="shared" si="364"/>
        <v>0</v>
      </c>
      <c r="BO42" s="192">
        <f t="shared" si="364"/>
        <v>0</v>
      </c>
      <c r="BP42" s="150">
        <f t="shared" si="364"/>
        <v>0</v>
      </c>
      <c r="BQ42" s="154">
        <f t="shared" si="364"/>
        <v>0</v>
      </c>
      <c r="BR42" s="154">
        <f t="shared" si="364"/>
        <v>0</v>
      </c>
      <c r="BS42" s="154">
        <f t="shared" si="364"/>
        <v>0</v>
      </c>
      <c r="BT42" s="154">
        <f t="shared" si="364"/>
        <v>0</v>
      </c>
      <c r="BU42" s="154">
        <f t="shared" si="364"/>
        <v>0</v>
      </c>
      <c r="BV42" s="154"/>
      <c r="BW42" s="154">
        <f t="shared" si="364"/>
        <v>0</v>
      </c>
      <c r="BX42" s="154">
        <f t="shared" si="364"/>
        <v>0</v>
      </c>
      <c r="BY42" s="155"/>
      <c r="BZ42" s="154">
        <f t="shared" si="364"/>
        <v>0</v>
      </c>
      <c r="CA42" s="154">
        <f t="shared" si="364"/>
        <v>0</v>
      </c>
      <c r="CB42" s="150">
        <f t="shared" si="364"/>
        <v>0</v>
      </c>
      <c r="CC42" s="154">
        <f t="shared" ref="CC42:CS42" si="365">CC43+CC44</f>
        <v>0</v>
      </c>
      <c r="CD42" s="154">
        <f t="shared" si="365"/>
        <v>0</v>
      </c>
      <c r="CE42" s="154">
        <f t="shared" si="365"/>
        <v>0</v>
      </c>
      <c r="CF42" s="154">
        <f t="shared" si="365"/>
        <v>0</v>
      </c>
      <c r="CG42" s="154">
        <f t="shared" si="365"/>
        <v>0</v>
      </c>
      <c r="CH42" s="154">
        <f t="shared" si="365"/>
        <v>0</v>
      </c>
      <c r="CI42" s="154">
        <f t="shared" si="365"/>
        <v>0</v>
      </c>
      <c r="CJ42" s="154">
        <f t="shared" si="365"/>
        <v>0</v>
      </c>
      <c r="CK42" s="155"/>
      <c r="CL42" s="156">
        <f t="shared" si="365"/>
        <v>0</v>
      </c>
      <c r="CM42" s="192">
        <f t="shared" si="365"/>
        <v>0</v>
      </c>
      <c r="CN42" s="150">
        <f t="shared" si="365"/>
        <v>0</v>
      </c>
      <c r="CO42" s="154">
        <f t="shared" si="365"/>
        <v>0</v>
      </c>
      <c r="CP42" s="154">
        <f t="shared" si="365"/>
        <v>0</v>
      </c>
      <c r="CQ42" s="154">
        <f t="shared" si="365"/>
        <v>0</v>
      </c>
      <c r="CR42" s="154">
        <f t="shared" si="365"/>
        <v>0</v>
      </c>
      <c r="CS42" s="154">
        <f t="shared" si="365"/>
        <v>0</v>
      </c>
      <c r="CT42" s="154"/>
      <c r="CU42" s="154">
        <f t="shared" ref="CU42:CV42" si="366">CU43+CU44</f>
        <v>0</v>
      </c>
      <c r="CV42" s="154">
        <f t="shared" si="366"/>
        <v>0</v>
      </c>
      <c r="CW42" s="155"/>
      <c r="CX42" s="155">
        <f t="shared" ref="CX42:DH42" si="367">CX43+CX44</f>
        <v>0</v>
      </c>
      <c r="CY42" s="154">
        <f t="shared" si="367"/>
        <v>0</v>
      </c>
      <c r="CZ42" s="150">
        <f t="shared" si="367"/>
        <v>0</v>
      </c>
      <c r="DA42" s="154">
        <f t="shared" si="367"/>
        <v>0</v>
      </c>
      <c r="DB42" s="154">
        <f t="shared" si="367"/>
        <v>0</v>
      </c>
      <c r="DC42" s="154">
        <f t="shared" si="367"/>
        <v>0</v>
      </c>
      <c r="DD42" s="154">
        <f t="shared" si="367"/>
        <v>0</v>
      </c>
      <c r="DE42" s="154">
        <f t="shared" si="367"/>
        <v>0</v>
      </c>
      <c r="DF42" s="154">
        <f t="shared" si="367"/>
        <v>0</v>
      </c>
      <c r="DG42" s="154">
        <f t="shared" si="367"/>
        <v>0</v>
      </c>
      <c r="DH42" s="154">
        <f t="shared" si="367"/>
        <v>0</v>
      </c>
      <c r="DI42" s="156"/>
      <c r="DJ42" s="228">
        <f t="shared" ref="DJ42" si="368">DJ43+DJ44</f>
        <v>0</v>
      </c>
      <c r="DK42" s="60"/>
    </row>
    <row r="43" spans="1:115" ht="34.5" customHeight="1" x14ac:dyDescent="0.25">
      <c r="A43" s="46" t="s">
        <v>85</v>
      </c>
      <c r="B43" s="127" t="s">
        <v>97</v>
      </c>
      <c r="C43" s="264">
        <v>60</v>
      </c>
      <c r="D43" s="266">
        <v>54</v>
      </c>
      <c r="E43" s="65">
        <v>32</v>
      </c>
      <c r="F43" s="65"/>
      <c r="G43" s="65">
        <v>22</v>
      </c>
      <c r="H43" s="65"/>
      <c r="I43" s="65"/>
      <c r="J43" s="65"/>
      <c r="K43" s="65"/>
      <c r="L43" s="235">
        <v>6</v>
      </c>
      <c r="M43" s="236"/>
      <c r="N43" s="173" t="s">
        <v>52</v>
      </c>
      <c r="O43" s="109"/>
      <c r="P43" s="203"/>
      <c r="Q43" s="95">
        <v>0</v>
      </c>
      <c r="R43" s="95">
        <v>0</v>
      </c>
      <c r="S43" s="65"/>
      <c r="T43" s="65"/>
      <c r="U43" s="65"/>
      <c r="V43" s="65"/>
      <c r="W43" s="65"/>
      <c r="X43" s="65"/>
      <c r="Y43" s="65"/>
      <c r="Z43" s="67"/>
      <c r="AA43" s="87"/>
      <c r="AB43" s="87"/>
      <c r="AC43" s="147">
        <v>0</v>
      </c>
      <c r="AD43" s="147">
        <v>0</v>
      </c>
      <c r="AE43" s="65"/>
      <c r="AF43" s="65"/>
      <c r="AG43" s="65"/>
      <c r="AH43" s="65"/>
      <c r="AI43" s="65"/>
      <c r="AJ43" s="65"/>
      <c r="AK43" s="65"/>
      <c r="AL43" s="67"/>
      <c r="AM43" s="87"/>
      <c r="AN43" s="87"/>
      <c r="AO43" s="66"/>
      <c r="AP43" s="212"/>
      <c r="AQ43" s="189"/>
      <c r="AR43" s="147">
        <f t="shared" si="355"/>
        <v>0</v>
      </c>
      <c r="AS43" s="65"/>
      <c r="AT43" s="65"/>
      <c r="AU43" s="65"/>
      <c r="AV43" s="65"/>
      <c r="AW43" s="65"/>
      <c r="AX43" s="65"/>
      <c r="AY43" s="65"/>
      <c r="AZ43" s="67"/>
      <c r="BA43" s="87"/>
      <c r="BB43" s="87"/>
      <c r="BC43" s="95">
        <v>60</v>
      </c>
      <c r="BD43" s="95">
        <v>54</v>
      </c>
      <c r="BE43" s="65">
        <v>32</v>
      </c>
      <c r="BF43" s="65"/>
      <c r="BG43" s="65">
        <v>22</v>
      </c>
      <c r="BH43" s="65"/>
      <c r="BI43" s="65"/>
      <c r="BJ43" s="65"/>
      <c r="BK43" s="65"/>
      <c r="BL43" s="67">
        <v>6</v>
      </c>
      <c r="BM43" s="87" t="s">
        <v>52</v>
      </c>
      <c r="BN43" s="88"/>
      <c r="BO43" s="185">
        <f>BQ43+BR43+BS43+BT43+BU43+BV43+BW43+BX43+BZ43</f>
        <v>0</v>
      </c>
      <c r="BP43" s="95">
        <f>SUM(BQ43:BV43)</f>
        <v>0</v>
      </c>
      <c r="BQ43" s="107"/>
      <c r="BR43" s="107"/>
      <c r="BS43" s="107"/>
      <c r="BT43" s="107"/>
      <c r="BU43" s="107"/>
      <c r="BV43" s="107"/>
      <c r="BW43" s="107"/>
      <c r="BX43" s="94"/>
      <c r="BY43" s="108"/>
      <c r="BZ43" s="108"/>
      <c r="CA43" s="95">
        <f>CC43+CD43+CE43+CF43+CG43+CH43+CI43+CJ43+CL43</f>
        <v>0</v>
      </c>
      <c r="CB43" s="95">
        <f>SUM(CC43:CH43)</f>
        <v>0</v>
      </c>
      <c r="CC43" s="65"/>
      <c r="CD43" s="65"/>
      <c r="CE43" s="65"/>
      <c r="CF43" s="65"/>
      <c r="CG43" s="107"/>
      <c r="CH43" s="107"/>
      <c r="CI43" s="107"/>
      <c r="CJ43" s="94"/>
      <c r="CK43" s="87"/>
      <c r="CL43" s="88"/>
      <c r="CM43" s="185"/>
      <c r="CN43" s="95">
        <f>SUM(CO43:CT43)</f>
        <v>0</v>
      </c>
      <c r="CO43" s="107"/>
      <c r="CP43" s="107"/>
      <c r="CQ43" s="107"/>
      <c r="CR43" s="107"/>
      <c r="CS43" s="107"/>
      <c r="CT43" s="107"/>
      <c r="CU43" s="107"/>
      <c r="CV43" s="94"/>
      <c r="CW43" s="108"/>
      <c r="CX43" s="108"/>
      <c r="CY43" s="95">
        <f>DA43+DB43+DC43+DD43+DE43+DF43+DG43+DH43+DJ43</f>
        <v>0</v>
      </c>
      <c r="CZ43" s="95">
        <f>SUM(DA43:DF43)</f>
        <v>0</v>
      </c>
      <c r="DA43" s="65"/>
      <c r="DB43" s="65"/>
      <c r="DC43" s="65"/>
      <c r="DD43" s="65"/>
      <c r="DE43" s="107"/>
      <c r="DF43" s="107"/>
      <c r="DG43" s="107"/>
      <c r="DH43" s="94"/>
      <c r="DI43" s="66"/>
      <c r="DJ43" s="179"/>
      <c r="DK43" s="60"/>
    </row>
    <row r="44" spans="1:115" ht="36" customHeight="1" thickBot="1" x14ac:dyDescent="0.3">
      <c r="A44" s="78" t="s">
        <v>86</v>
      </c>
      <c r="B44" s="128" t="s">
        <v>98</v>
      </c>
      <c r="C44" s="265">
        <v>40</v>
      </c>
      <c r="D44" s="269">
        <v>34</v>
      </c>
      <c r="E44" s="82">
        <v>24</v>
      </c>
      <c r="F44" s="82"/>
      <c r="G44" s="82">
        <v>10</v>
      </c>
      <c r="H44" s="82"/>
      <c r="I44" s="82"/>
      <c r="J44" s="82"/>
      <c r="K44" s="82"/>
      <c r="L44" s="238">
        <v>6</v>
      </c>
      <c r="M44" s="239"/>
      <c r="N44" s="175" t="s">
        <v>52</v>
      </c>
      <c r="O44" s="104"/>
      <c r="P44" s="204"/>
      <c r="Q44" s="103">
        <v>0</v>
      </c>
      <c r="R44" s="103">
        <v>0</v>
      </c>
      <c r="S44" s="82"/>
      <c r="T44" s="82"/>
      <c r="U44" s="82"/>
      <c r="V44" s="82"/>
      <c r="W44" s="82"/>
      <c r="X44" s="82"/>
      <c r="Y44" s="82"/>
      <c r="Z44" s="83"/>
      <c r="AA44" s="90"/>
      <c r="AB44" s="90"/>
      <c r="AC44" s="149">
        <v>0</v>
      </c>
      <c r="AD44" s="149">
        <v>0</v>
      </c>
      <c r="AE44" s="82"/>
      <c r="AF44" s="82"/>
      <c r="AG44" s="82"/>
      <c r="AH44" s="82"/>
      <c r="AI44" s="82"/>
      <c r="AJ44" s="82"/>
      <c r="AK44" s="82"/>
      <c r="AL44" s="83"/>
      <c r="AM44" s="90"/>
      <c r="AN44" s="90"/>
      <c r="AO44" s="84"/>
      <c r="AP44" s="214"/>
      <c r="AQ44" s="190"/>
      <c r="AR44" s="149">
        <f t="shared" si="355"/>
        <v>0</v>
      </c>
      <c r="AS44" s="82"/>
      <c r="AT44" s="82"/>
      <c r="AU44" s="82"/>
      <c r="AV44" s="82"/>
      <c r="AW44" s="82"/>
      <c r="AX44" s="82"/>
      <c r="AY44" s="82"/>
      <c r="AZ44" s="83"/>
      <c r="BA44" s="90"/>
      <c r="BB44" s="90"/>
      <c r="BC44" s="103">
        <v>40</v>
      </c>
      <c r="BD44" s="103">
        <v>34</v>
      </c>
      <c r="BE44" s="82">
        <v>24</v>
      </c>
      <c r="BF44" s="82"/>
      <c r="BG44" s="82">
        <v>10</v>
      </c>
      <c r="BH44" s="82"/>
      <c r="BI44" s="82"/>
      <c r="BJ44" s="82"/>
      <c r="BK44" s="82"/>
      <c r="BL44" s="83">
        <v>6</v>
      </c>
      <c r="BM44" s="90" t="s">
        <v>52</v>
      </c>
      <c r="BN44" s="89"/>
      <c r="BO44" s="186">
        <f t="shared" ref="BO44" si="369">BQ44+BR44+BS44+BT44+BU44+BV44+BW44+BX44+BZ44</f>
        <v>0</v>
      </c>
      <c r="BP44" s="103">
        <f t="shared" ref="BP44" si="370">SUM(BQ44:BV44)</f>
        <v>0</v>
      </c>
      <c r="BQ44" s="82"/>
      <c r="BR44" s="82"/>
      <c r="BS44" s="82"/>
      <c r="BT44" s="82"/>
      <c r="BU44" s="82"/>
      <c r="BV44" s="82"/>
      <c r="BW44" s="82"/>
      <c r="BX44" s="102"/>
      <c r="BY44" s="114"/>
      <c r="BZ44" s="114"/>
      <c r="CA44" s="103">
        <f t="shared" ref="CA44" si="371">CC44+CD44+CE44+CF44+CG44+CH44+CI44+CJ44+CL44</f>
        <v>0</v>
      </c>
      <c r="CB44" s="103">
        <f t="shared" ref="CB44" si="372">SUM(CC44:CH44)</f>
        <v>0</v>
      </c>
      <c r="CC44" s="82"/>
      <c r="CD44" s="82"/>
      <c r="CE44" s="82"/>
      <c r="CF44" s="82"/>
      <c r="CG44" s="112"/>
      <c r="CH44" s="112"/>
      <c r="CI44" s="112"/>
      <c r="CJ44" s="102"/>
      <c r="CK44" s="90"/>
      <c r="CL44" s="89"/>
      <c r="CM44" s="186"/>
      <c r="CN44" s="103">
        <f t="shared" ref="CN44" si="373">SUM(CO44:CT44)</f>
        <v>0</v>
      </c>
      <c r="CO44" s="82"/>
      <c r="CP44" s="82"/>
      <c r="CQ44" s="82"/>
      <c r="CR44" s="82"/>
      <c r="CS44" s="82"/>
      <c r="CT44" s="82"/>
      <c r="CU44" s="82"/>
      <c r="CV44" s="102"/>
      <c r="CW44" s="114"/>
      <c r="CX44" s="114"/>
      <c r="CY44" s="103">
        <f t="shared" ref="CY44" si="374">DA44+DB44+DC44+DD44+DE44+DF44+DG44+DH44+DJ44</f>
        <v>0</v>
      </c>
      <c r="CZ44" s="103">
        <f t="shared" ref="CZ44" si="375">SUM(DA44:DF44)</f>
        <v>0</v>
      </c>
      <c r="DA44" s="82"/>
      <c r="DB44" s="82"/>
      <c r="DC44" s="82"/>
      <c r="DD44" s="82"/>
      <c r="DE44" s="112"/>
      <c r="DF44" s="112"/>
      <c r="DG44" s="112"/>
      <c r="DH44" s="102"/>
      <c r="DI44" s="84"/>
      <c r="DJ44" s="202"/>
      <c r="DK44" s="60"/>
    </row>
    <row r="45" spans="1:115" ht="32.25" customHeight="1" thickBot="1" x14ac:dyDescent="0.3">
      <c r="A45" s="8" t="s">
        <v>25</v>
      </c>
      <c r="B45" s="41" t="s">
        <v>73</v>
      </c>
      <c r="C45" s="262">
        <f>C46+C52+C58+C64+C75+C80+C70</f>
        <v>2586</v>
      </c>
      <c r="D45" s="263">
        <f t="shared" ref="D45:M45" si="376">D46+D52+D58+D64+D75+D80+D70</f>
        <v>2088</v>
      </c>
      <c r="E45" s="150">
        <f t="shared" si="376"/>
        <v>198</v>
      </c>
      <c r="F45" s="150">
        <f t="shared" si="376"/>
        <v>348</v>
      </c>
      <c r="G45" s="150">
        <f t="shared" si="376"/>
        <v>130</v>
      </c>
      <c r="H45" s="150">
        <f t="shared" si="376"/>
        <v>26</v>
      </c>
      <c r="I45" s="150">
        <f t="shared" si="376"/>
        <v>90</v>
      </c>
      <c r="J45" s="150">
        <f t="shared" si="376"/>
        <v>0</v>
      </c>
      <c r="K45" s="150">
        <f t="shared" si="376"/>
        <v>0</v>
      </c>
      <c r="L45" s="150">
        <f t="shared" si="376"/>
        <v>84</v>
      </c>
      <c r="M45" s="106">
        <f t="shared" si="376"/>
        <v>0</v>
      </c>
      <c r="N45" s="172"/>
      <c r="O45" s="196">
        <f t="shared" ref="O45:AT45" si="377">O46+O52+O58+O64+O75+O80+O70</f>
        <v>90</v>
      </c>
      <c r="P45" s="105">
        <f t="shared" si="377"/>
        <v>0</v>
      </c>
      <c r="Q45" s="150">
        <f t="shared" si="377"/>
        <v>0</v>
      </c>
      <c r="R45" s="150">
        <f t="shared" si="377"/>
        <v>0</v>
      </c>
      <c r="S45" s="150">
        <f t="shared" si="377"/>
        <v>0</v>
      </c>
      <c r="T45" s="150">
        <f t="shared" si="377"/>
        <v>0</v>
      </c>
      <c r="U45" s="150">
        <f t="shared" si="377"/>
        <v>0</v>
      </c>
      <c r="V45" s="150">
        <f t="shared" si="377"/>
        <v>0</v>
      </c>
      <c r="W45" s="150">
        <f t="shared" si="377"/>
        <v>0</v>
      </c>
      <c r="X45" s="150">
        <f t="shared" si="377"/>
        <v>0</v>
      </c>
      <c r="Y45" s="150">
        <f t="shared" si="377"/>
        <v>0</v>
      </c>
      <c r="Z45" s="150">
        <f t="shared" si="377"/>
        <v>0</v>
      </c>
      <c r="AA45" s="151">
        <f t="shared" si="377"/>
        <v>0</v>
      </c>
      <c r="AB45" s="151">
        <f t="shared" si="377"/>
        <v>0</v>
      </c>
      <c r="AC45" s="150">
        <f t="shared" si="377"/>
        <v>0</v>
      </c>
      <c r="AD45" s="150">
        <f t="shared" si="377"/>
        <v>0</v>
      </c>
      <c r="AE45" s="150">
        <f t="shared" si="377"/>
        <v>0</v>
      </c>
      <c r="AF45" s="150">
        <f t="shared" si="377"/>
        <v>0</v>
      </c>
      <c r="AG45" s="150">
        <f t="shared" si="377"/>
        <v>0</v>
      </c>
      <c r="AH45" s="150">
        <f t="shared" si="377"/>
        <v>0</v>
      </c>
      <c r="AI45" s="150">
        <f t="shared" si="377"/>
        <v>0</v>
      </c>
      <c r="AJ45" s="150">
        <f t="shared" si="377"/>
        <v>0</v>
      </c>
      <c r="AK45" s="150">
        <f t="shared" si="377"/>
        <v>0</v>
      </c>
      <c r="AL45" s="150">
        <f t="shared" si="377"/>
        <v>0</v>
      </c>
      <c r="AM45" s="150">
        <f t="shared" si="377"/>
        <v>0</v>
      </c>
      <c r="AN45" s="150">
        <f t="shared" si="377"/>
        <v>0</v>
      </c>
      <c r="AO45" s="120">
        <f t="shared" si="377"/>
        <v>0</v>
      </c>
      <c r="AP45" s="211">
        <f t="shared" si="377"/>
        <v>0</v>
      </c>
      <c r="AQ45" s="105">
        <f t="shared" si="377"/>
        <v>312</v>
      </c>
      <c r="AR45" s="150">
        <f t="shared" si="377"/>
        <v>282</v>
      </c>
      <c r="AS45" s="150">
        <f t="shared" si="377"/>
        <v>20</v>
      </c>
      <c r="AT45" s="150">
        <f t="shared" si="377"/>
        <v>28</v>
      </c>
      <c r="AU45" s="150">
        <f t="shared" ref="AU45:BZ45" si="378">AU46+AU52+AU58+AU64+AU75+AU80+AU70</f>
        <v>8</v>
      </c>
      <c r="AV45" s="150">
        <f t="shared" si="378"/>
        <v>2</v>
      </c>
      <c r="AW45" s="150">
        <f t="shared" si="378"/>
        <v>8</v>
      </c>
      <c r="AX45" s="150">
        <f t="shared" si="378"/>
        <v>0</v>
      </c>
      <c r="AY45" s="150">
        <f t="shared" si="378"/>
        <v>0</v>
      </c>
      <c r="AZ45" s="150">
        <f t="shared" si="378"/>
        <v>12</v>
      </c>
      <c r="BA45" s="151" t="e">
        <f t="shared" si="378"/>
        <v>#VALUE!</v>
      </c>
      <c r="BB45" s="151">
        <f t="shared" si="378"/>
        <v>18</v>
      </c>
      <c r="BC45" s="150">
        <f t="shared" si="378"/>
        <v>484</v>
      </c>
      <c r="BD45" s="150">
        <f t="shared" si="378"/>
        <v>450</v>
      </c>
      <c r="BE45" s="150">
        <f t="shared" si="378"/>
        <v>94</v>
      </c>
      <c r="BF45" s="150">
        <f t="shared" si="378"/>
        <v>72</v>
      </c>
      <c r="BG45" s="150">
        <f t="shared" si="378"/>
        <v>10</v>
      </c>
      <c r="BH45" s="150">
        <f t="shared" si="378"/>
        <v>4</v>
      </c>
      <c r="BI45" s="150">
        <f t="shared" si="378"/>
        <v>16</v>
      </c>
      <c r="BJ45" s="150">
        <f t="shared" si="378"/>
        <v>0</v>
      </c>
      <c r="BK45" s="150">
        <f t="shared" si="378"/>
        <v>0</v>
      </c>
      <c r="BL45" s="150">
        <f t="shared" si="378"/>
        <v>4</v>
      </c>
      <c r="BM45" s="151">
        <f t="shared" si="378"/>
        <v>0</v>
      </c>
      <c r="BN45" s="106">
        <f t="shared" si="378"/>
        <v>0</v>
      </c>
      <c r="BO45" s="105">
        <f t="shared" si="378"/>
        <v>392</v>
      </c>
      <c r="BP45" s="150">
        <f t="shared" si="378"/>
        <v>366</v>
      </c>
      <c r="BQ45" s="150">
        <f t="shared" si="378"/>
        <v>72</v>
      </c>
      <c r="BR45" s="150">
        <f t="shared" si="378"/>
        <v>86</v>
      </c>
      <c r="BS45" s="150">
        <f t="shared" si="378"/>
        <v>2</v>
      </c>
      <c r="BT45" s="150">
        <f t="shared" si="378"/>
        <v>2</v>
      </c>
      <c r="BU45" s="150">
        <f t="shared" si="378"/>
        <v>24</v>
      </c>
      <c r="BV45" s="150">
        <f t="shared" si="378"/>
        <v>0</v>
      </c>
      <c r="BW45" s="150">
        <f t="shared" si="378"/>
        <v>0</v>
      </c>
      <c r="BX45" s="150">
        <f t="shared" si="378"/>
        <v>2</v>
      </c>
      <c r="BY45" s="151">
        <f t="shared" si="378"/>
        <v>0</v>
      </c>
      <c r="BZ45" s="150">
        <f t="shared" si="378"/>
        <v>24</v>
      </c>
      <c r="CA45" s="150">
        <f t="shared" ref="CA45:CJ45" si="379">CA46+CA52+CA58+CA64+CA75+CA80+CA70</f>
        <v>632</v>
      </c>
      <c r="CB45" s="150">
        <f t="shared" si="379"/>
        <v>590</v>
      </c>
      <c r="CC45" s="150">
        <f t="shared" si="379"/>
        <v>126</v>
      </c>
      <c r="CD45" s="150">
        <f t="shared" si="379"/>
        <v>150</v>
      </c>
      <c r="CE45" s="150">
        <f t="shared" si="379"/>
        <v>56</v>
      </c>
      <c r="CF45" s="150">
        <f t="shared" si="379"/>
        <v>10</v>
      </c>
      <c r="CG45" s="150">
        <f t="shared" si="379"/>
        <v>32</v>
      </c>
      <c r="CH45" s="150">
        <f t="shared" si="379"/>
        <v>0</v>
      </c>
      <c r="CI45" s="150">
        <f t="shared" si="379"/>
        <v>0</v>
      </c>
      <c r="CJ45" s="150">
        <f t="shared" si="379"/>
        <v>24</v>
      </c>
      <c r="CK45" s="151"/>
      <c r="CL45" s="120">
        <f t="shared" ref="CL45:DJ45" si="380">CL46+CL52+CL58+CL64+CL75+CL80+CL70</f>
        <v>36</v>
      </c>
      <c r="CM45" s="105">
        <f t="shared" si="380"/>
        <v>540</v>
      </c>
      <c r="CN45" s="150">
        <f t="shared" si="380"/>
        <v>480</v>
      </c>
      <c r="CO45" s="150">
        <f t="shared" si="380"/>
        <v>98</v>
      </c>
      <c r="CP45" s="150">
        <f t="shared" si="380"/>
        <v>130</v>
      </c>
      <c r="CQ45" s="150">
        <f t="shared" si="380"/>
        <v>30</v>
      </c>
      <c r="CR45" s="150">
        <f t="shared" si="380"/>
        <v>6</v>
      </c>
      <c r="CS45" s="150">
        <f t="shared" si="380"/>
        <v>26</v>
      </c>
      <c r="CT45" s="150">
        <f t="shared" si="380"/>
        <v>10</v>
      </c>
      <c r="CU45" s="150">
        <f t="shared" si="380"/>
        <v>0</v>
      </c>
      <c r="CV45" s="150">
        <f t="shared" si="380"/>
        <v>24</v>
      </c>
      <c r="CW45" s="151">
        <f t="shared" si="380"/>
        <v>0</v>
      </c>
      <c r="CX45" s="151">
        <f t="shared" si="380"/>
        <v>36</v>
      </c>
      <c r="CY45" s="150">
        <f t="shared" si="380"/>
        <v>684</v>
      </c>
      <c r="CZ45" s="150">
        <f t="shared" si="380"/>
        <v>361</v>
      </c>
      <c r="DA45" s="150">
        <f t="shared" si="380"/>
        <v>108</v>
      </c>
      <c r="DB45" s="150">
        <f t="shared" si="380"/>
        <v>90</v>
      </c>
      <c r="DC45" s="150">
        <f t="shared" si="380"/>
        <v>28</v>
      </c>
      <c r="DD45" s="150">
        <f t="shared" si="380"/>
        <v>4</v>
      </c>
      <c r="DE45" s="150">
        <f t="shared" si="380"/>
        <v>12</v>
      </c>
      <c r="DF45" s="150">
        <f t="shared" si="380"/>
        <v>10</v>
      </c>
      <c r="DG45" s="150">
        <f t="shared" si="380"/>
        <v>252</v>
      </c>
      <c r="DH45" s="150">
        <f t="shared" si="380"/>
        <v>30</v>
      </c>
      <c r="DI45" s="120">
        <f t="shared" si="380"/>
        <v>0</v>
      </c>
      <c r="DJ45" s="117">
        <f t="shared" si="380"/>
        <v>42</v>
      </c>
      <c r="DK45" s="60"/>
    </row>
    <row r="46" spans="1:115" ht="45.75" customHeight="1" x14ac:dyDescent="0.25">
      <c r="A46" s="157" t="s">
        <v>26</v>
      </c>
      <c r="B46" s="289" t="s">
        <v>160</v>
      </c>
      <c r="C46" s="257">
        <f>C48+C49+C50+C51+C47</f>
        <v>566</v>
      </c>
      <c r="D46" s="258">
        <f t="shared" ref="D46:CB46" si="381">D48+D49+D50+D51</f>
        <v>290</v>
      </c>
      <c r="E46" s="95">
        <f t="shared" si="381"/>
        <v>0</v>
      </c>
      <c r="F46" s="95">
        <f t="shared" si="381"/>
        <v>24</v>
      </c>
      <c r="G46" s="95">
        <f t="shared" si="381"/>
        <v>0</v>
      </c>
      <c r="H46" s="95">
        <f t="shared" si="381"/>
        <v>0</v>
      </c>
      <c r="I46" s="95">
        <f t="shared" si="381"/>
        <v>14</v>
      </c>
      <c r="J46" s="95">
        <f t="shared" si="381"/>
        <v>0</v>
      </c>
      <c r="K46" s="95">
        <f t="shared" si="381"/>
        <v>0</v>
      </c>
      <c r="L46" s="241">
        <f t="shared" si="381"/>
        <v>0</v>
      </c>
      <c r="M46" s="242">
        <f t="shared" si="381"/>
        <v>0</v>
      </c>
      <c r="N46" s="179"/>
      <c r="O46" s="97"/>
      <c r="P46" s="185">
        <f t="shared" ref="P46:AQ46" si="382">P48+P49+P50+P51</f>
        <v>0</v>
      </c>
      <c r="Q46" s="95">
        <f t="shared" si="382"/>
        <v>0</v>
      </c>
      <c r="R46" s="95">
        <f t="shared" si="382"/>
        <v>0</v>
      </c>
      <c r="S46" s="95">
        <f t="shared" si="382"/>
        <v>0</v>
      </c>
      <c r="T46" s="95">
        <f t="shared" si="382"/>
        <v>0</v>
      </c>
      <c r="U46" s="95">
        <f t="shared" si="382"/>
        <v>0</v>
      </c>
      <c r="V46" s="95">
        <f t="shared" si="382"/>
        <v>0</v>
      </c>
      <c r="W46" s="95">
        <f t="shared" si="382"/>
        <v>0</v>
      </c>
      <c r="X46" s="95">
        <f t="shared" si="382"/>
        <v>0</v>
      </c>
      <c r="Y46" s="95">
        <f t="shared" si="382"/>
        <v>0</v>
      </c>
      <c r="Z46" s="95">
        <f t="shared" si="382"/>
        <v>0</v>
      </c>
      <c r="AA46" s="108">
        <f t="shared" si="382"/>
        <v>0</v>
      </c>
      <c r="AB46" s="108">
        <f t="shared" si="382"/>
        <v>0</v>
      </c>
      <c r="AC46" s="95">
        <f t="shared" si="382"/>
        <v>0</v>
      </c>
      <c r="AD46" s="95">
        <f t="shared" si="382"/>
        <v>0</v>
      </c>
      <c r="AE46" s="95">
        <f t="shared" si="382"/>
        <v>0</v>
      </c>
      <c r="AF46" s="95">
        <f t="shared" si="382"/>
        <v>0</v>
      </c>
      <c r="AG46" s="95">
        <f t="shared" si="382"/>
        <v>0</v>
      </c>
      <c r="AH46" s="95">
        <f t="shared" si="382"/>
        <v>0</v>
      </c>
      <c r="AI46" s="95">
        <f t="shared" si="382"/>
        <v>0</v>
      </c>
      <c r="AJ46" s="95">
        <f t="shared" si="382"/>
        <v>0</v>
      </c>
      <c r="AK46" s="95">
        <f t="shared" si="382"/>
        <v>0</v>
      </c>
      <c r="AL46" s="95">
        <f t="shared" si="382"/>
        <v>0</v>
      </c>
      <c r="AM46" s="95">
        <f t="shared" si="382"/>
        <v>0</v>
      </c>
      <c r="AN46" s="95">
        <f t="shared" si="382"/>
        <v>0</v>
      </c>
      <c r="AO46" s="88">
        <f t="shared" si="382"/>
        <v>0</v>
      </c>
      <c r="AP46" s="215">
        <f t="shared" si="382"/>
        <v>0</v>
      </c>
      <c r="AQ46" s="185">
        <f t="shared" si="382"/>
        <v>36</v>
      </c>
      <c r="AR46" s="95">
        <f t="shared" si="381"/>
        <v>36</v>
      </c>
      <c r="AS46" s="95">
        <f t="shared" si="381"/>
        <v>0</v>
      </c>
      <c r="AT46" s="95">
        <f t="shared" si="381"/>
        <v>0</v>
      </c>
      <c r="AU46" s="95">
        <f t="shared" si="381"/>
        <v>0</v>
      </c>
      <c r="AV46" s="95">
        <f t="shared" si="381"/>
        <v>0</v>
      </c>
      <c r="AW46" s="95">
        <f t="shared" si="381"/>
        <v>0</v>
      </c>
      <c r="AX46" s="95"/>
      <c r="AY46" s="95">
        <f t="shared" si="381"/>
        <v>0</v>
      </c>
      <c r="AZ46" s="95">
        <f t="shared" si="381"/>
        <v>0</v>
      </c>
      <c r="BA46" s="108"/>
      <c r="BB46" s="108">
        <f>BB48+BB49+BB50+BB51</f>
        <v>0</v>
      </c>
      <c r="BC46" s="95">
        <f>BC48+BC49+BC50+BC51</f>
        <v>94</v>
      </c>
      <c r="BD46" s="95">
        <f t="shared" si="381"/>
        <v>94</v>
      </c>
      <c r="BE46" s="95">
        <f t="shared" si="381"/>
        <v>0</v>
      </c>
      <c r="BF46" s="95">
        <f t="shared" si="381"/>
        <v>14</v>
      </c>
      <c r="BG46" s="95">
        <f t="shared" si="381"/>
        <v>0</v>
      </c>
      <c r="BH46" s="95">
        <f t="shared" si="381"/>
        <v>0</v>
      </c>
      <c r="BI46" s="95">
        <f t="shared" si="381"/>
        <v>8</v>
      </c>
      <c r="BJ46" s="95">
        <f t="shared" si="381"/>
        <v>0</v>
      </c>
      <c r="BK46" s="95">
        <f t="shared" si="381"/>
        <v>0</v>
      </c>
      <c r="BL46" s="95">
        <f t="shared" si="381"/>
        <v>0</v>
      </c>
      <c r="BM46" s="108"/>
      <c r="BN46" s="88">
        <f t="shared" si="381"/>
        <v>0</v>
      </c>
      <c r="BO46" s="185">
        <f t="shared" si="381"/>
        <v>178</v>
      </c>
      <c r="BP46" s="95">
        <f t="shared" si="381"/>
        <v>160</v>
      </c>
      <c r="BQ46" s="95">
        <f t="shared" si="381"/>
        <v>0</v>
      </c>
      <c r="BR46" s="95">
        <f t="shared" si="381"/>
        <v>10</v>
      </c>
      <c r="BS46" s="95">
        <f t="shared" si="381"/>
        <v>0</v>
      </c>
      <c r="BT46" s="95">
        <f t="shared" si="381"/>
        <v>0</v>
      </c>
      <c r="BU46" s="95">
        <f t="shared" si="381"/>
        <v>6</v>
      </c>
      <c r="BV46" s="95"/>
      <c r="BW46" s="95">
        <f t="shared" si="381"/>
        <v>0</v>
      </c>
      <c r="BX46" s="95">
        <f t="shared" si="381"/>
        <v>0</v>
      </c>
      <c r="BY46" s="108"/>
      <c r="BZ46" s="108">
        <f t="shared" si="381"/>
        <v>18</v>
      </c>
      <c r="CA46" s="95">
        <f t="shared" si="381"/>
        <v>0</v>
      </c>
      <c r="CB46" s="95">
        <f t="shared" si="381"/>
        <v>0</v>
      </c>
      <c r="CC46" s="95">
        <f t="shared" ref="CC46:CS46" si="383">CC48+CC49+CC50+CC51</f>
        <v>0</v>
      </c>
      <c r="CD46" s="95">
        <f t="shared" si="383"/>
        <v>0</v>
      </c>
      <c r="CE46" s="95">
        <f t="shared" si="383"/>
        <v>0</v>
      </c>
      <c r="CF46" s="95">
        <f t="shared" si="383"/>
        <v>0</v>
      </c>
      <c r="CG46" s="95">
        <f t="shared" si="383"/>
        <v>0</v>
      </c>
      <c r="CH46" s="95"/>
      <c r="CI46" s="95">
        <f t="shared" si="383"/>
        <v>0</v>
      </c>
      <c r="CJ46" s="95">
        <f t="shared" si="383"/>
        <v>0</v>
      </c>
      <c r="CK46" s="108"/>
      <c r="CL46" s="88">
        <f t="shared" si="383"/>
        <v>0</v>
      </c>
      <c r="CM46" s="185">
        <f t="shared" si="383"/>
        <v>0</v>
      </c>
      <c r="CN46" s="95">
        <f t="shared" si="383"/>
        <v>0</v>
      </c>
      <c r="CO46" s="95">
        <f t="shared" si="383"/>
        <v>0</v>
      </c>
      <c r="CP46" s="95">
        <f t="shared" si="383"/>
        <v>0</v>
      </c>
      <c r="CQ46" s="95">
        <f t="shared" si="383"/>
        <v>0</v>
      </c>
      <c r="CR46" s="95">
        <f t="shared" si="383"/>
        <v>0</v>
      </c>
      <c r="CS46" s="95">
        <f t="shared" si="383"/>
        <v>0</v>
      </c>
      <c r="CT46" s="95"/>
      <c r="CU46" s="95">
        <f t="shared" ref="CU46:CV46" si="384">CU48+CU49+CU50+CU51</f>
        <v>0</v>
      </c>
      <c r="CV46" s="95">
        <f t="shared" si="384"/>
        <v>0</v>
      </c>
      <c r="CW46" s="108"/>
      <c r="CX46" s="108">
        <f t="shared" ref="CX46:DE46" si="385">CX48+CX49+CX50+CX51</f>
        <v>0</v>
      </c>
      <c r="CY46" s="95">
        <f t="shared" si="385"/>
        <v>0</v>
      </c>
      <c r="CZ46" s="95">
        <f t="shared" si="385"/>
        <v>0</v>
      </c>
      <c r="DA46" s="95">
        <f t="shared" si="385"/>
        <v>0</v>
      </c>
      <c r="DB46" s="95">
        <f t="shared" si="385"/>
        <v>0</v>
      </c>
      <c r="DC46" s="95">
        <f t="shared" si="385"/>
        <v>0</v>
      </c>
      <c r="DD46" s="95">
        <f t="shared" si="385"/>
        <v>0</v>
      </c>
      <c r="DE46" s="95">
        <f t="shared" si="385"/>
        <v>0</v>
      </c>
      <c r="DF46" s="95"/>
      <c r="DG46" s="95">
        <f t="shared" ref="DG46:DH46" si="386">DG48+DG49+DG50+DG51</f>
        <v>0</v>
      </c>
      <c r="DH46" s="95">
        <f t="shared" si="386"/>
        <v>0</v>
      </c>
      <c r="DI46" s="88"/>
      <c r="DJ46" s="179">
        <f t="shared" ref="DJ46" si="387">DJ48+DJ49+DJ50+DJ51</f>
        <v>0</v>
      </c>
      <c r="DK46" s="60"/>
    </row>
    <row r="47" spans="1:115" ht="45.75" customHeight="1" x14ac:dyDescent="0.25">
      <c r="A47" s="5" t="s">
        <v>27</v>
      </c>
      <c r="B47" s="290" t="s">
        <v>160</v>
      </c>
      <c r="C47" s="257">
        <v>258</v>
      </c>
      <c r="D47" s="258">
        <v>222</v>
      </c>
      <c r="E47" s="95">
        <v>42</v>
      </c>
      <c r="F47" s="95">
        <v>92</v>
      </c>
      <c r="G47" s="95">
        <v>40</v>
      </c>
      <c r="H47" s="95">
        <v>8</v>
      </c>
      <c r="I47" s="95">
        <v>16</v>
      </c>
      <c r="J47" s="95">
        <v>24</v>
      </c>
      <c r="K47" s="95"/>
      <c r="L47" s="241">
        <v>24</v>
      </c>
      <c r="M47" s="242"/>
      <c r="N47" s="179" t="s">
        <v>59</v>
      </c>
      <c r="O47" s="97">
        <v>12</v>
      </c>
      <c r="P47" s="18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108"/>
      <c r="AB47" s="108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88"/>
      <c r="AP47" s="215"/>
      <c r="AQ47" s="185">
        <v>54</v>
      </c>
      <c r="AR47" s="95">
        <v>54</v>
      </c>
      <c r="AS47" s="95">
        <v>12</v>
      </c>
      <c r="AT47" s="95">
        <v>26</v>
      </c>
      <c r="AU47" s="95">
        <v>10</v>
      </c>
      <c r="AV47" s="95">
        <v>2</v>
      </c>
      <c r="AW47" s="95">
        <v>4</v>
      </c>
      <c r="AX47" s="95"/>
      <c r="AY47" s="95"/>
      <c r="AZ47" s="95"/>
      <c r="BA47" s="108"/>
      <c r="BB47" s="108"/>
      <c r="BC47" s="95">
        <v>96</v>
      </c>
      <c r="BD47" s="95">
        <v>96</v>
      </c>
      <c r="BE47" s="95">
        <v>20</v>
      </c>
      <c r="BF47" s="95">
        <v>46</v>
      </c>
      <c r="BG47" s="95">
        <v>20</v>
      </c>
      <c r="BH47" s="95">
        <v>4</v>
      </c>
      <c r="BI47" s="95">
        <v>6</v>
      </c>
      <c r="BJ47" s="95"/>
      <c r="BK47" s="95"/>
      <c r="BL47" s="95"/>
      <c r="BM47" s="108"/>
      <c r="BN47" s="88"/>
      <c r="BO47" s="185">
        <v>108</v>
      </c>
      <c r="BP47" s="95">
        <v>72</v>
      </c>
      <c r="BQ47" s="95">
        <v>10</v>
      </c>
      <c r="BR47" s="95">
        <v>20</v>
      </c>
      <c r="BS47" s="95">
        <v>10</v>
      </c>
      <c r="BT47" s="95">
        <v>2</v>
      </c>
      <c r="BU47" s="95">
        <v>6</v>
      </c>
      <c r="BV47" s="95">
        <v>24</v>
      </c>
      <c r="BW47" s="95"/>
      <c r="BX47" s="95">
        <v>24</v>
      </c>
      <c r="BY47" s="108" t="s">
        <v>59</v>
      </c>
      <c r="BZ47" s="108">
        <v>12</v>
      </c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108"/>
      <c r="CL47" s="88"/>
      <c r="CM47" s="185"/>
      <c r="CN47" s="95"/>
      <c r="CO47" s="95"/>
      <c r="CP47" s="95"/>
      <c r="CQ47" s="95"/>
      <c r="CR47" s="95"/>
      <c r="CS47" s="95"/>
      <c r="CT47" s="95"/>
      <c r="CU47" s="95"/>
      <c r="CV47" s="95"/>
      <c r="CW47" s="108"/>
      <c r="CX47" s="108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88"/>
      <c r="DJ47" s="179"/>
      <c r="DK47" s="60"/>
    </row>
    <row r="48" spans="1:115" ht="40.5" customHeight="1" x14ac:dyDescent="0.25">
      <c r="A48" s="291" t="s">
        <v>161</v>
      </c>
      <c r="B48" s="292" t="s">
        <v>162</v>
      </c>
      <c r="C48" s="267">
        <v>38</v>
      </c>
      <c r="D48" s="268">
        <v>38</v>
      </c>
      <c r="E48" s="98"/>
      <c r="F48" s="98">
        <v>24</v>
      </c>
      <c r="G48" s="70"/>
      <c r="H48" s="70"/>
      <c r="I48" s="70">
        <v>14</v>
      </c>
      <c r="J48" s="70"/>
      <c r="K48" s="70"/>
      <c r="L48" s="135"/>
      <c r="M48" s="237"/>
      <c r="N48" s="174" t="s">
        <v>52</v>
      </c>
      <c r="O48" s="76"/>
      <c r="P48" s="188"/>
      <c r="Q48" s="100">
        <v>0</v>
      </c>
      <c r="R48" s="100">
        <v>0</v>
      </c>
      <c r="S48" s="98"/>
      <c r="T48" s="98"/>
      <c r="U48" s="98"/>
      <c r="V48" s="98"/>
      <c r="W48" s="98"/>
      <c r="X48" s="98"/>
      <c r="Y48" s="98"/>
      <c r="Z48" s="71"/>
      <c r="AA48" s="75"/>
      <c r="AB48" s="75"/>
      <c r="AC48" s="113">
        <v>0</v>
      </c>
      <c r="AD48" s="100">
        <v>0</v>
      </c>
      <c r="AE48" s="98"/>
      <c r="AF48" s="98"/>
      <c r="AG48" s="98"/>
      <c r="AH48" s="98"/>
      <c r="AI48" s="98"/>
      <c r="AJ48" s="98"/>
      <c r="AK48" s="98"/>
      <c r="AL48" s="71"/>
      <c r="AM48" s="75"/>
      <c r="AN48" s="111"/>
      <c r="AO48" s="73"/>
      <c r="AP48" s="216"/>
      <c r="AQ48" s="101"/>
      <c r="AR48" s="100"/>
      <c r="AS48" s="98"/>
      <c r="AT48" s="98"/>
      <c r="AU48" s="98"/>
      <c r="AV48" s="98"/>
      <c r="AW48" s="98"/>
      <c r="AX48" s="98"/>
      <c r="AY48" s="98"/>
      <c r="AZ48" s="71"/>
      <c r="BA48" s="75"/>
      <c r="BB48" s="75"/>
      <c r="BC48" s="100">
        <v>22</v>
      </c>
      <c r="BD48" s="100">
        <v>22</v>
      </c>
      <c r="BE48" s="98"/>
      <c r="BF48" s="98">
        <v>14</v>
      </c>
      <c r="BG48" s="98"/>
      <c r="BH48" s="98"/>
      <c r="BI48" s="98">
        <v>8</v>
      </c>
      <c r="BJ48" s="98"/>
      <c r="BK48" s="98"/>
      <c r="BL48" s="71"/>
      <c r="BM48" s="111"/>
      <c r="BN48" s="73"/>
      <c r="BO48" s="101">
        <v>16</v>
      </c>
      <c r="BP48" s="100">
        <v>16</v>
      </c>
      <c r="BQ48" s="96"/>
      <c r="BR48" s="96">
        <v>10</v>
      </c>
      <c r="BS48" s="96"/>
      <c r="BT48" s="96"/>
      <c r="BU48" s="96">
        <v>6</v>
      </c>
      <c r="BV48" s="96"/>
      <c r="BW48" s="96"/>
      <c r="BX48" s="99"/>
      <c r="BY48" s="111" t="s">
        <v>52</v>
      </c>
      <c r="BZ48" s="111"/>
      <c r="CA48" s="100">
        <f>CC48+CD48+CE48+CF48+CG48+CH48+CI48+CJ48+CL48</f>
        <v>0</v>
      </c>
      <c r="CB48" s="100">
        <f>SUM(CC48:CH48)</f>
        <v>0</v>
      </c>
      <c r="CC48" s="96"/>
      <c r="CD48" s="96"/>
      <c r="CE48" s="96"/>
      <c r="CF48" s="96"/>
      <c r="CG48" s="96"/>
      <c r="CH48" s="96"/>
      <c r="CI48" s="96"/>
      <c r="CJ48" s="99"/>
      <c r="CK48" s="111"/>
      <c r="CL48" s="73"/>
      <c r="CM48" s="101">
        <f>CO48+CP48+CQ48+CR48+CS48+CT48+CU48+CV48+CX48</f>
        <v>0</v>
      </c>
      <c r="CN48" s="100">
        <f>SUM(CO48:CT48)</f>
        <v>0</v>
      </c>
      <c r="CO48" s="96"/>
      <c r="CP48" s="96"/>
      <c r="CQ48" s="96"/>
      <c r="CR48" s="96"/>
      <c r="CS48" s="96"/>
      <c r="CT48" s="96"/>
      <c r="CU48" s="96"/>
      <c r="CV48" s="99"/>
      <c r="CW48" s="111"/>
      <c r="CX48" s="111"/>
      <c r="CY48" s="100">
        <f>DA48+DB48+DC48+DD48+DE48+DF48+DG48+DH48+DJ48</f>
        <v>0</v>
      </c>
      <c r="CZ48" s="100">
        <f>SUM(DA48:DF48)</f>
        <v>0</v>
      </c>
      <c r="DA48" s="96"/>
      <c r="DB48" s="96"/>
      <c r="DC48" s="96"/>
      <c r="DD48" s="96"/>
      <c r="DE48" s="96"/>
      <c r="DF48" s="96"/>
      <c r="DG48" s="96"/>
      <c r="DH48" s="99"/>
      <c r="DI48" s="73"/>
      <c r="DJ48" s="180"/>
      <c r="DK48" s="60"/>
    </row>
    <row r="49" spans="1:115" ht="12" customHeight="1" x14ac:dyDescent="0.25">
      <c r="A49" s="5" t="s">
        <v>28</v>
      </c>
      <c r="B49" s="163" t="s">
        <v>29</v>
      </c>
      <c r="C49" s="267">
        <v>108</v>
      </c>
      <c r="D49" s="260">
        <v>108</v>
      </c>
      <c r="E49" s="98"/>
      <c r="F49" s="98"/>
      <c r="G49" s="70"/>
      <c r="H49" s="70"/>
      <c r="I49" s="70"/>
      <c r="J49" s="70"/>
      <c r="K49" s="70"/>
      <c r="L49" s="135"/>
      <c r="M49" s="237"/>
      <c r="N49" s="299" t="s">
        <v>52</v>
      </c>
      <c r="O49" s="76"/>
      <c r="P49" s="116"/>
      <c r="Q49" s="100">
        <v>0</v>
      </c>
      <c r="R49" s="100">
        <v>0</v>
      </c>
      <c r="S49" s="110"/>
      <c r="T49" s="110"/>
      <c r="U49" s="110"/>
      <c r="V49" s="110"/>
      <c r="W49" s="110"/>
      <c r="X49" s="110"/>
      <c r="Y49" s="110"/>
      <c r="Z49" s="99"/>
      <c r="AA49" s="111"/>
      <c r="AB49" s="111"/>
      <c r="AC49" s="100">
        <v>0</v>
      </c>
      <c r="AD49" s="100">
        <v>0</v>
      </c>
      <c r="AE49" s="70"/>
      <c r="AF49" s="110"/>
      <c r="AG49" s="110"/>
      <c r="AH49" s="110"/>
      <c r="AI49" s="110"/>
      <c r="AJ49" s="110"/>
      <c r="AK49" s="70"/>
      <c r="AL49" s="71"/>
      <c r="AM49" s="111"/>
      <c r="AN49" s="75"/>
      <c r="AO49" s="64"/>
      <c r="AP49" s="213"/>
      <c r="AQ49" s="101">
        <v>36</v>
      </c>
      <c r="AR49" s="100">
        <v>36</v>
      </c>
      <c r="AS49" s="70"/>
      <c r="AT49" s="70"/>
      <c r="AU49" s="70"/>
      <c r="AV49" s="70"/>
      <c r="AW49" s="70"/>
      <c r="AX49" s="70"/>
      <c r="AY49" s="70"/>
      <c r="AZ49" s="71"/>
      <c r="BA49" s="75"/>
      <c r="BB49" s="75"/>
      <c r="BC49" s="100">
        <v>36</v>
      </c>
      <c r="BD49" s="100">
        <v>36</v>
      </c>
      <c r="BE49" s="70"/>
      <c r="BF49" s="70"/>
      <c r="BG49" s="70"/>
      <c r="BH49" s="70"/>
      <c r="BI49" s="70"/>
      <c r="BJ49" s="70"/>
      <c r="BK49" s="70"/>
      <c r="BL49" s="71"/>
      <c r="BM49" s="75"/>
      <c r="BN49" s="73"/>
      <c r="BO49" s="101">
        <v>36</v>
      </c>
      <c r="BP49" s="100">
        <v>36</v>
      </c>
      <c r="BQ49" s="70"/>
      <c r="BR49" s="70"/>
      <c r="BS49" s="70"/>
      <c r="BT49" s="70"/>
      <c r="BU49" s="70"/>
      <c r="BV49" s="70"/>
      <c r="BW49" s="70"/>
      <c r="BX49" s="71"/>
      <c r="BY49" s="297" t="s">
        <v>52</v>
      </c>
      <c r="BZ49" s="75"/>
      <c r="CA49" s="100">
        <f t="shared" ref="CA49:CA51" si="388">CC49+CD49+CE49+CF49+CG49+CH49+CI49+CJ49+CL49</f>
        <v>0</v>
      </c>
      <c r="CB49" s="100">
        <f t="shared" ref="CB49:CB51" si="389">SUM(CC49:CH49)</f>
        <v>0</v>
      </c>
      <c r="CC49" s="70"/>
      <c r="CD49" s="70"/>
      <c r="CE49" s="70"/>
      <c r="CF49" s="70"/>
      <c r="CG49" s="70"/>
      <c r="CH49" s="70"/>
      <c r="CI49" s="70"/>
      <c r="CJ49" s="71"/>
      <c r="CK49" s="75"/>
      <c r="CL49" s="64"/>
      <c r="CM49" s="101">
        <f t="shared" ref="CM49:CM51" si="390">CO49+CP49+CQ49+CR49+CS49+CT49+CU49+CV49+CX49</f>
        <v>0</v>
      </c>
      <c r="CN49" s="100">
        <f t="shared" ref="CN49:CN51" si="391">SUM(CO49:CT49)</f>
        <v>0</v>
      </c>
      <c r="CO49" s="70"/>
      <c r="CP49" s="70"/>
      <c r="CQ49" s="70"/>
      <c r="CR49" s="70"/>
      <c r="CS49" s="70"/>
      <c r="CT49" s="70"/>
      <c r="CU49" s="70"/>
      <c r="CV49" s="71"/>
      <c r="CW49" s="75"/>
      <c r="CX49" s="75"/>
      <c r="CY49" s="100">
        <f t="shared" ref="CY49:CY51" si="392">DA49+DB49+DC49+DD49+DE49+DF49+DG49+DH49+DJ49</f>
        <v>0</v>
      </c>
      <c r="CZ49" s="100">
        <f t="shared" ref="CZ49:CZ51" si="393">SUM(DA49:DF49)</f>
        <v>0</v>
      </c>
      <c r="DA49" s="70"/>
      <c r="DB49" s="70"/>
      <c r="DC49" s="70"/>
      <c r="DD49" s="70"/>
      <c r="DE49" s="70"/>
      <c r="DF49" s="70"/>
      <c r="DG49" s="70"/>
      <c r="DH49" s="71"/>
      <c r="DI49" s="64"/>
      <c r="DJ49" s="174"/>
      <c r="DK49" s="60"/>
    </row>
    <row r="50" spans="1:115" ht="14.25" customHeight="1" x14ac:dyDescent="0.25">
      <c r="A50" s="5" t="s">
        <v>30</v>
      </c>
      <c r="B50" s="163" t="s">
        <v>31</v>
      </c>
      <c r="C50" s="267">
        <v>144</v>
      </c>
      <c r="D50" s="260">
        <v>144</v>
      </c>
      <c r="E50" s="98"/>
      <c r="F50" s="98"/>
      <c r="G50" s="70"/>
      <c r="H50" s="70"/>
      <c r="I50" s="70"/>
      <c r="J50" s="70"/>
      <c r="K50" s="70"/>
      <c r="L50" s="135"/>
      <c r="M50" s="237"/>
      <c r="N50" s="299" t="s">
        <v>52</v>
      </c>
      <c r="O50" s="76"/>
      <c r="P50" s="116"/>
      <c r="Q50" s="100">
        <v>0</v>
      </c>
      <c r="R50" s="100">
        <v>0</v>
      </c>
      <c r="S50" s="70"/>
      <c r="T50" s="70"/>
      <c r="U50" s="70"/>
      <c r="V50" s="70"/>
      <c r="W50" s="70"/>
      <c r="X50" s="70"/>
      <c r="Y50" s="70"/>
      <c r="Z50" s="71"/>
      <c r="AA50" s="75"/>
      <c r="AB50" s="75"/>
      <c r="AC50" s="113">
        <v>0</v>
      </c>
      <c r="AD50" s="113">
        <v>0</v>
      </c>
      <c r="AE50" s="70"/>
      <c r="AF50" s="70"/>
      <c r="AG50" s="70"/>
      <c r="AH50" s="70"/>
      <c r="AI50" s="70"/>
      <c r="AJ50" s="70"/>
      <c r="AK50" s="70"/>
      <c r="AL50" s="71"/>
      <c r="AM50" s="75"/>
      <c r="AN50" s="75"/>
      <c r="AO50" s="64"/>
      <c r="AP50" s="213"/>
      <c r="AQ50" s="101">
        <f t="shared" ref="AQ50:AQ51" si="394">AS50+AT50+AU50+AV50+AW50+AX50+AY50+AZ50+BB50</f>
        <v>0</v>
      </c>
      <c r="AR50" s="100">
        <f t="shared" ref="AR50:AR51" si="395">SUM(AS50:AX50)</f>
        <v>0</v>
      </c>
      <c r="AS50" s="70"/>
      <c r="AT50" s="70"/>
      <c r="AU50" s="70"/>
      <c r="AV50" s="70"/>
      <c r="AW50" s="70"/>
      <c r="AX50" s="70"/>
      <c r="AY50" s="70"/>
      <c r="AZ50" s="71"/>
      <c r="BA50" s="75"/>
      <c r="BB50" s="75"/>
      <c r="BC50" s="100">
        <v>36</v>
      </c>
      <c r="BD50" s="100">
        <v>36</v>
      </c>
      <c r="BE50" s="70"/>
      <c r="BF50" s="70"/>
      <c r="BG50" s="70"/>
      <c r="BH50" s="70"/>
      <c r="BI50" s="70"/>
      <c r="BJ50" s="70"/>
      <c r="BK50" s="70"/>
      <c r="BL50" s="71"/>
      <c r="BM50" s="75"/>
      <c r="BN50" s="64"/>
      <c r="BO50" s="101">
        <v>108</v>
      </c>
      <c r="BP50" s="100">
        <v>108</v>
      </c>
      <c r="BQ50" s="70"/>
      <c r="BR50" s="70"/>
      <c r="BS50" s="70"/>
      <c r="BT50" s="70"/>
      <c r="BU50" s="70"/>
      <c r="BV50" s="70"/>
      <c r="BW50" s="70"/>
      <c r="BX50" s="71"/>
      <c r="BY50" s="297" t="s">
        <v>52</v>
      </c>
      <c r="BZ50" s="111"/>
      <c r="CA50" s="100">
        <f t="shared" si="388"/>
        <v>0</v>
      </c>
      <c r="CB50" s="100">
        <f t="shared" si="389"/>
        <v>0</v>
      </c>
      <c r="CC50" s="70"/>
      <c r="CD50" s="70"/>
      <c r="CE50" s="70"/>
      <c r="CF50" s="70"/>
      <c r="CG50" s="70"/>
      <c r="CH50" s="70"/>
      <c r="CI50" s="70"/>
      <c r="CJ50" s="71"/>
      <c r="CK50" s="75"/>
      <c r="CL50" s="73"/>
      <c r="CM50" s="101">
        <f t="shared" si="390"/>
        <v>0</v>
      </c>
      <c r="CN50" s="100">
        <f t="shared" si="391"/>
        <v>0</v>
      </c>
      <c r="CO50" s="70"/>
      <c r="CP50" s="70"/>
      <c r="CQ50" s="70"/>
      <c r="CR50" s="70"/>
      <c r="CS50" s="70"/>
      <c r="CT50" s="70"/>
      <c r="CU50" s="70"/>
      <c r="CV50" s="71"/>
      <c r="CW50" s="75"/>
      <c r="CX50" s="111"/>
      <c r="CY50" s="100">
        <f t="shared" si="392"/>
        <v>0</v>
      </c>
      <c r="CZ50" s="100">
        <f t="shared" si="393"/>
        <v>0</v>
      </c>
      <c r="DA50" s="70"/>
      <c r="DB50" s="70"/>
      <c r="DC50" s="70"/>
      <c r="DD50" s="70"/>
      <c r="DE50" s="70"/>
      <c r="DF50" s="70"/>
      <c r="DG50" s="70"/>
      <c r="DH50" s="71"/>
      <c r="DI50" s="64"/>
      <c r="DJ50" s="180"/>
      <c r="DK50" s="60"/>
    </row>
    <row r="51" spans="1:115" ht="24" customHeight="1" x14ac:dyDescent="0.25">
      <c r="A51" s="5"/>
      <c r="B51" s="163" t="s">
        <v>44</v>
      </c>
      <c r="C51" s="267">
        <v>18</v>
      </c>
      <c r="D51" s="260"/>
      <c r="E51" s="98"/>
      <c r="F51" s="98"/>
      <c r="G51" s="70"/>
      <c r="H51" s="70"/>
      <c r="I51" s="70"/>
      <c r="J51" s="70"/>
      <c r="K51" s="70"/>
      <c r="L51" s="135"/>
      <c r="M51" s="237"/>
      <c r="N51" s="174" t="s">
        <v>176</v>
      </c>
      <c r="O51" s="76">
        <v>18</v>
      </c>
      <c r="P51" s="116"/>
      <c r="Q51" s="100">
        <v>0</v>
      </c>
      <c r="R51" s="100">
        <v>0</v>
      </c>
      <c r="S51" s="70"/>
      <c r="T51" s="70"/>
      <c r="U51" s="70"/>
      <c r="V51" s="70"/>
      <c r="W51" s="70"/>
      <c r="X51" s="70"/>
      <c r="Y51" s="70"/>
      <c r="Z51" s="71"/>
      <c r="AA51" s="75"/>
      <c r="AB51" s="75"/>
      <c r="AC51" s="113">
        <v>0</v>
      </c>
      <c r="AD51" s="113">
        <v>0</v>
      </c>
      <c r="AE51" s="70"/>
      <c r="AF51" s="70"/>
      <c r="AG51" s="70"/>
      <c r="AH51" s="70"/>
      <c r="AI51" s="70"/>
      <c r="AJ51" s="70"/>
      <c r="AK51" s="70"/>
      <c r="AL51" s="71"/>
      <c r="AM51" s="75"/>
      <c r="AN51" s="75"/>
      <c r="AO51" s="64"/>
      <c r="AP51" s="213"/>
      <c r="AQ51" s="101">
        <f t="shared" si="394"/>
        <v>0</v>
      </c>
      <c r="AR51" s="100">
        <f t="shared" si="395"/>
        <v>0</v>
      </c>
      <c r="AS51" s="70"/>
      <c r="AT51" s="70"/>
      <c r="AU51" s="70"/>
      <c r="AV51" s="70"/>
      <c r="AW51" s="70"/>
      <c r="AX51" s="70"/>
      <c r="AY51" s="70"/>
      <c r="AZ51" s="71"/>
      <c r="BA51" s="75"/>
      <c r="BB51" s="75"/>
      <c r="BC51" s="100">
        <f t="shared" ref="BC51" si="396">BE51+BF51+BG51+BH51+BI51+BJ51+BK51+BL51+BN51</f>
        <v>0</v>
      </c>
      <c r="BD51" s="100"/>
      <c r="BE51" s="70"/>
      <c r="BF51" s="70"/>
      <c r="BG51" s="70"/>
      <c r="BH51" s="70"/>
      <c r="BI51" s="70"/>
      <c r="BJ51" s="70"/>
      <c r="BK51" s="70"/>
      <c r="BL51" s="71"/>
      <c r="BM51" s="75"/>
      <c r="BN51" s="64"/>
      <c r="BO51" s="101">
        <v>18</v>
      </c>
      <c r="BP51" s="100">
        <f t="shared" ref="BP51" si="397">SUM(BQ51:BV51)</f>
        <v>0</v>
      </c>
      <c r="BQ51" s="70"/>
      <c r="BR51" s="70"/>
      <c r="BS51" s="70"/>
      <c r="BT51" s="70"/>
      <c r="BU51" s="70"/>
      <c r="BV51" s="70"/>
      <c r="BW51" s="70"/>
      <c r="BX51" s="71"/>
      <c r="BY51" s="75" t="s">
        <v>176</v>
      </c>
      <c r="BZ51" s="111">
        <v>18</v>
      </c>
      <c r="CA51" s="100">
        <f t="shared" si="388"/>
        <v>0</v>
      </c>
      <c r="CB51" s="100">
        <f t="shared" si="389"/>
        <v>0</v>
      </c>
      <c r="CC51" s="70"/>
      <c r="CD51" s="70"/>
      <c r="CE51" s="70"/>
      <c r="CF51" s="70"/>
      <c r="CG51" s="70"/>
      <c r="CH51" s="70"/>
      <c r="CI51" s="70"/>
      <c r="CJ51" s="71"/>
      <c r="CK51" s="75"/>
      <c r="CL51" s="73"/>
      <c r="CM51" s="101">
        <f t="shared" si="390"/>
        <v>0</v>
      </c>
      <c r="CN51" s="100">
        <f t="shared" si="391"/>
        <v>0</v>
      </c>
      <c r="CO51" s="70"/>
      <c r="CP51" s="70"/>
      <c r="CQ51" s="70"/>
      <c r="CR51" s="70"/>
      <c r="CS51" s="70"/>
      <c r="CT51" s="70"/>
      <c r="CU51" s="70"/>
      <c r="CV51" s="71"/>
      <c r="CW51" s="75"/>
      <c r="CX51" s="111"/>
      <c r="CY51" s="100">
        <f t="shared" si="392"/>
        <v>0</v>
      </c>
      <c r="CZ51" s="100">
        <f t="shared" si="393"/>
        <v>0</v>
      </c>
      <c r="DA51" s="70"/>
      <c r="DB51" s="70"/>
      <c r="DC51" s="70"/>
      <c r="DD51" s="70"/>
      <c r="DE51" s="70"/>
      <c r="DF51" s="70"/>
      <c r="DG51" s="70"/>
      <c r="DH51" s="71"/>
      <c r="DI51" s="64"/>
      <c r="DJ51" s="180"/>
      <c r="DK51" s="60"/>
    </row>
    <row r="52" spans="1:115" ht="67.5" customHeight="1" x14ac:dyDescent="0.25">
      <c r="A52" s="164" t="s">
        <v>32</v>
      </c>
      <c r="B52" s="289" t="s">
        <v>163</v>
      </c>
      <c r="C52" s="259">
        <f>C53+C54+C55+C56+C57</f>
        <v>560</v>
      </c>
      <c r="D52" s="260">
        <f t="shared" ref="D52:CB52" si="398">D53+D54+D55+D56+D57</f>
        <v>506</v>
      </c>
      <c r="E52" s="100">
        <f t="shared" si="398"/>
        <v>48</v>
      </c>
      <c r="F52" s="100">
        <f t="shared" si="398"/>
        <v>126</v>
      </c>
      <c r="G52" s="100">
        <f t="shared" si="398"/>
        <v>44</v>
      </c>
      <c r="H52" s="100">
        <f t="shared" si="398"/>
        <v>10</v>
      </c>
      <c r="I52" s="100">
        <f t="shared" si="398"/>
        <v>26</v>
      </c>
      <c r="J52" s="100">
        <f t="shared" si="398"/>
        <v>0</v>
      </c>
      <c r="K52" s="100">
        <f t="shared" si="398"/>
        <v>0</v>
      </c>
      <c r="L52" s="133">
        <f t="shared" si="398"/>
        <v>24</v>
      </c>
      <c r="M52" s="243">
        <f t="shared" si="398"/>
        <v>0</v>
      </c>
      <c r="N52" s="180"/>
      <c r="O52" s="77">
        <f t="shared" si="398"/>
        <v>12</v>
      </c>
      <c r="P52" s="101">
        <f t="shared" si="398"/>
        <v>0</v>
      </c>
      <c r="Q52" s="100">
        <f t="shared" si="398"/>
        <v>0</v>
      </c>
      <c r="R52" s="100">
        <f t="shared" si="398"/>
        <v>0</v>
      </c>
      <c r="S52" s="100">
        <f t="shared" si="398"/>
        <v>0</v>
      </c>
      <c r="T52" s="100">
        <f t="shared" si="398"/>
        <v>0</v>
      </c>
      <c r="U52" s="100">
        <f t="shared" si="398"/>
        <v>0</v>
      </c>
      <c r="V52" s="100">
        <f t="shared" si="398"/>
        <v>0</v>
      </c>
      <c r="W52" s="100">
        <f t="shared" si="398"/>
        <v>0</v>
      </c>
      <c r="X52" s="100">
        <f t="shared" si="398"/>
        <v>0</v>
      </c>
      <c r="Y52" s="100">
        <f t="shared" si="398"/>
        <v>0</v>
      </c>
      <c r="Z52" s="100">
        <f t="shared" si="398"/>
        <v>0</v>
      </c>
      <c r="AA52" s="111">
        <f t="shared" si="398"/>
        <v>0</v>
      </c>
      <c r="AB52" s="111">
        <f t="shared" si="398"/>
        <v>0</v>
      </c>
      <c r="AC52" s="100">
        <f t="shared" si="398"/>
        <v>0</v>
      </c>
      <c r="AD52" s="100">
        <f t="shared" si="398"/>
        <v>0</v>
      </c>
      <c r="AE52" s="100">
        <f t="shared" si="398"/>
        <v>0</v>
      </c>
      <c r="AF52" s="100">
        <f t="shared" si="398"/>
        <v>0</v>
      </c>
      <c r="AG52" s="100">
        <f t="shared" si="398"/>
        <v>0</v>
      </c>
      <c r="AH52" s="100">
        <f t="shared" si="398"/>
        <v>0</v>
      </c>
      <c r="AI52" s="100">
        <f t="shared" si="398"/>
        <v>0</v>
      </c>
      <c r="AJ52" s="100">
        <f t="shared" si="398"/>
        <v>0</v>
      </c>
      <c r="AK52" s="100">
        <f t="shared" si="398"/>
        <v>0</v>
      </c>
      <c r="AL52" s="100">
        <f t="shared" si="398"/>
        <v>0</v>
      </c>
      <c r="AM52" s="100">
        <f t="shared" si="398"/>
        <v>0</v>
      </c>
      <c r="AN52" s="100">
        <f t="shared" si="398"/>
        <v>0</v>
      </c>
      <c r="AO52" s="73">
        <f t="shared" si="398"/>
        <v>0</v>
      </c>
      <c r="AP52" s="216">
        <f t="shared" si="398"/>
        <v>0</v>
      </c>
      <c r="AQ52" s="101">
        <f t="shared" si="398"/>
        <v>0</v>
      </c>
      <c r="AR52" s="100">
        <f t="shared" si="398"/>
        <v>0</v>
      </c>
      <c r="AS52" s="100">
        <f t="shared" si="398"/>
        <v>0</v>
      </c>
      <c r="AT52" s="100">
        <f t="shared" si="398"/>
        <v>0</v>
      </c>
      <c r="AU52" s="100">
        <f t="shared" si="398"/>
        <v>0</v>
      </c>
      <c r="AV52" s="100">
        <f t="shared" si="398"/>
        <v>0</v>
      </c>
      <c r="AW52" s="100">
        <f t="shared" si="398"/>
        <v>0</v>
      </c>
      <c r="AX52" s="100"/>
      <c r="AY52" s="100">
        <f t="shared" si="398"/>
        <v>0</v>
      </c>
      <c r="AZ52" s="100">
        <f t="shared" si="398"/>
        <v>0</v>
      </c>
      <c r="BA52" s="111"/>
      <c r="BB52" s="111">
        <f t="shared" si="398"/>
        <v>0</v>
      </c>
      <c r="BC52" s="100">
        <f t="shared" si="398"/>
        <v>0</v>
      </c>
      <c r="BD52" s="100">
        <f t="shared" si="398"/>
        <v>0</v>
      </c>
      <c r="BE52" s="100">
        <f t="shared" si="398"/>
        <v>0</v>
      </c>
      <c r="BF52" s="100">
        <f t="shared" si="398"/>
        <v>0</v>
      </c>
      <c r="BG52" s="100">
        <f t="shared" si="398"/>
        <v>0</v>
      </c>
      <c r="BH52" s="100">
        <f t="shared" si="398"/>
        <v>0</v>
      </c>
      <c r="BI52" s="100">
        <f t="shared" si="398"/>
        <v>0</v>
      </c>
      <c r="BJ52" s="100">
        <f t="shared" si="398"/>
        <v>0</v>
      </c>
      <c r="BK52" s="100">
        <f t="shared" si="398"/>
        <v>0</v>
      </c>
      <c r="BL52" s="100">
        <f t="shared" si="398"/>
        <v>0</v>
      </c>
      <c r="BM52" s="111"/>
      <c r="BN52" s="73">
        <f t="shared" si="398"/>
        <v>0</v>
      </c>
      <c r="BO52" s="101">
        <f t="shared" si="398"/>
        <v>0</v>
      </c>
      <c r="BP52" s="100">
        <f t="shared" si="398"/>
        <v>0</v>
      </c>
      <c r="BQ52" s="100">
        <f t="shared" si="398"/>
        <v>0</v>
      </c>
      <c r="BR52" s="100">
        <f t="shared" si="398"/>
        <v>0</v>
      </c>
      <c r="BS52" s="100">
        <f t="shared" si="398"/>
        <v>0</v>
      </c>
      <c r="BT52" s="100">
        <f t="shared" si="398"/>
        <v>0</v>
      </c>
      <c r="BU52" s="100">
        <f t="shared" si="398"/>
        <v>0</v>
      </c>
      <c r="BV52" s="100"/>
      <c r="BW52" s="100">
        <f t="shared" si="398"/>
        <v>0</v>
      </c>
      <c r="BX52" s="100">
        <f t="shared" si="398"/>
        <v>0</v>
      </c>
      <c r="BY52" s="111"/>
      <c r="BZ52" s="111">
        <f t="shared" si="398"/>
        <v>0</v>
      </c>
      <c r="CA52" s="100">
        <f t="shared" si="398"/>
        <v>266</v>
      </c>
      <c r="CB52" s="100">
        <f t="shared" si="398"/>
        <v>266</v>
      </c>
      <c r="CC52" s="100">
        <f t="shared" ref="CC52:CS52" si="399">CC53+CC54+CC55+CC56+CC57</f>
        <v>30</v>
      </c>
      <c r="CD52" s="100">
        <f t="shared" si="399"/>
        <v>82</v>
      </c>
      <c r="CE52" s="100">
        <f t="shared" si="399"/>
        <v>28</v>
      </c>
      <c r="CF52" s="100">
        <f t="shared" si="399"/>
        <v>6</v>
      </c>
      <c r="CG52" s="100">
        <f t="shared" si="399"/>
        <v>12</v>
      </c>
      <c r="CH52" s="100">
        <f t="shared" si="399"/>
        <v>0</v>
      </c>
      <c r="CI52" s="100">
        <f t="shared" si="399"/>
        <v>0</v>
      </c>
      <c r="CJ52" s="100">
        <f t="shared" si="399"/>
        <v>0</v>
      </c>
      <c r="CK52" s="111"/>
      <c r="CL52" s="73">
        <f t="shared" si="399"/>
        <v>0</v>
      </c>
      <c r="CM52" s="101">
        <f t="shared" si="399"/>
        <v>294</v>
      </c>
      <c r="CN52" s="100">
        <f t="shared" si="399"/>
        <v>240</v>
      </c>
      <c r="CO52" s="100">
        <f t="shared" si="399"/>
        <v>18</v>
      </c>
      <c r="CP52" s="100">
        <f t="shared" si="399"/>
        <v>44</v>
      </c>
      <c r="CQ52" s="100">
        <f t="shared" si="399"/>
        <v>16</v>
      </c>
      <c r="CR52" s="100">
        <f t="shared" si="399"/>
        <v>4</v>
      </c>
      <c r="CS52" s="100">
        <f t="shared" si="399"/>
        <v>14</v>
      </c>
      <c r="CT52" s="100"/>
      <c r="CU52" s="100">
        <f t="shared" ref="CU52:CV52" si="400">CU53+CU54+CU55+CU56+CU57</f>
        <v>0</v>
      </c>
      <c r="CV52" s="100">
        <f t="shared" si="400"/>
        <v>24</v>
      </c>
      <c r="CW52" s="111"/>
      <c r="CX52" s="111">
        <f t="shared" ref="CX52:DH52" si="401">CX53+CX54+CX55+CX56+CX57</f>
        <v>30</v>
      </c>
      <c r="CY52" s="100">
        <f t="shared" si="401"/>
        <v>0</v>
      </c>
      <c r="CZ52" s="100">
        <f t="shared" si="401"/>
        <v>0</v>
      </c>
      <c r="DA52" s="100">
        <f t="shared" si="401"/>
        <v>0</v>
      </c>
      <c r="DB52" s="100">
        <f t="shared" si="401"/>
        <v>0</v>
      </c>
      <c r="DC52" s="100">
        <f t="shared" si="401"/>
        <v>0</v>
      </c>
      <c r="DD52" s="100">
        <f t="shared" si="401"/>
        <v>0</v>
      </c>
      <c r="DE52" s="100">
        <f t="shared" si="401"/>
        <v>0</v>
      </c>
      <c r="DF52" s="100">
        <f t="shared" si="401"/>
        <v>0</v>
      </c>
      <c r="DG52" s="100">
        <f t="shared" si="401"/>
        <v>0</v>
      </c>
      <c r="DH52" s="100">
        <f t="shared" si="401"/>
        <v>0</v>
      </c>
      <c r="DI52" s="73"/>
      <c r="DJ52" s="180">
        <f t="shared" ref="DJ52" si="402">DJ53+DJ54+DJ55+DJ56+DJ57</f>
        <v>0</v>
      </c>
      <c r="DK52" s="60"/>
    </row>
    <row r="53" spans="1:115" ht="46.5" customHeight="1" x14ac:dyDescent="0.25">
      <c r="A53" s="5" t="s">
        <v>33</v>
      </c>
      <c r="B53" s="290" t="s">
        <v>163</v>
      </c>
      <c r="C53" s="267">
        <v>252</v>
      </c>
      <c r="D53" s="268">
        <v>216</v>
      </c>
      <c r="E53" s="98">
        <v>48</v>
      </c>
      <c r="F53" s="98">
        <v>98</v>
      </c>
      <c r="G53" s="70">
        <v>44</v>
      </c>
      <c r="H53" s="70">
        <v>10</v>
      </c>
      <c r="I53" s="70">
        <v>16</v>
      </c>
      <c r="J53" s="70"/>
      <c r="K53" s="70"/>
      <c r="L53" s="135">
        <v>24</v>
      </c>
      <c r="M53" s="237"/>
      <c r="N53" s="174" t="s">
        <v>59</v>
      </c>
      <c r="O53" s="76">
        <v>12</v>
      </c>
      <c r="P53" s="116"/>
      <c r="Q53" s="100">
        <v>0</v>
      </c>
      <c r="R53" s="100">
        <v>0</v>
      </c>
      <c r="S53" s="70"/>
      <c r="T53" s="70"/>
      <c r="U53" s="70"/>
      <c r="V53" s="70"/>
      <c r="W53" s="70"/>
      <c r="X53" s="70"/>
      <c r="Y53" s="70"/>
      <c r="Z53" s="71"/>
      <c r="AA53" s="75"/>
      <c r="AB53" s="75"/>
      <c r="AC53" s="113">
        <v>0</v>
      </c>
      <c r="AD53" s="113">
        <v>0</v>
      </c>
      <c r="AE53" s="70"/>
      <c r="AF53" s="70"/>
      <c r="AG53" s="70"/>
      <c r="AH53" s="70"/>
      <c r="AI53" s="70"/>
      <c r="AJ53" s="70"/>
      <c r="AK53" s="70"/>
      <c r="AL53" s="71"/>
      <c r="AM53" s="75"/>
      <c r="AN53" s="75"/>
      <c r="AO53" s="64"/>
      <c r="AP53" s="213"/>
      <c r="AQ53" s="191">
        <f>AS53+AT53+AU53+AV53+AW53+AX53+AY53+AZ53+BB53</f>
        <v>0</v>
      </c>
      <c r="AR53" s="113">
        <f>SUM(AS53:AX53)</f>
        <v>0</v>
      </c>
      <c r="AS53" s="70"/>
      <c r="AT53" s="70"/>
      <c r="AU53" s="70"/>
      <c r="AV53" s="70"/>
      <c r="AW53" s="70"/>
      <c r="AX53" s="70"/>
      <c r="AY53" s="70"/>
      <c r="AZ53" s="71"/>
      <c r="BA53" s="75"/>
      <c r="BB53" s="75"/>
      <c r="BC53" s="100"/>
      <c r="BD53" s="100"/>
      <c r="BE53" s="70"/>
      <c r="BF53" s="70"/>
      <c r="BG53" s="70"/>
      <c r="BH53" s="70"/>
      <c r="BI53" s="70"/>
      <c r="BJ53" s="70"/>
      <c r="BK53" s="70"/>
      <c r="BL53" s="71"/>
      <c r="BM53" s="75"/>
      <c r="BN53" s="64"/>
      <c r="BO53" s="101"/>
      <c r="BP53" s="100">
        <f>SUM(BQ53:BV53)</f>
        <v>0</v>
      </c>
      <c r="BQ53" s="70"/>
      <c r="BR53" s="70"/>
      <c r="BS53" s="70"/>
      <c r="BT53" s="70"/>
      <c r="BU53" s="70"/>
      <c r="BV53" s="70"/>
      <c r="BW53" s="70"/>
      <c r="BX53" s="71"/>
      <c r="BY53" s="75"/>
      <c r="BZ53" s="75"/>
      <c r="CA53" s="100">
        <v>132</v>
      </c>
      <c r="CB53" s="100">
        <v>132</v>
      </c>
      <c r="CC53" s="70">
        <v>30</v>
      </c>
      <c r="CD53" s="70">
        <v>62</v>
      </c>
      <c r="CE53" s="70">
        <v>28</v>
      </c>
      <c r="CF53" s="70">
        <v>6</v>
      </c>
      <c r="CG53" s="70">
        <v>6</v>
      </c>
      <c r="CH53" s="70"/>
      <c r="CI53" s="70"/>
      <c r="CJ53" s="71"/>
      <c r="CK53" s="75"/>
      <c r="CL53" s="73"/>
      <c r="CM53" s="101">
        <v>120</v>
      </c>
      <c r="CN53" s="100">
        <v>84</v>
      </c>
      <c r="CO53" s="70">
        <v>18</v>
      </c>
      <c r="CP53" s="70">
        <v>36</v>
      </c>
      <c r="CQ53" s="70">
        <v>16</v>
      </c>
      <c r="CR53" s="70">
        <v>4</v>
      </c>
      <c r="CS53" s="70">
        <v>10</v>
      </c>
      <c r="CT53" s="70"/>
      <c r="CU53" s="70"/>
      <c r="CV53" s="71">
        <v>24</v>
      </c>
      <c r="CW53" s="75" t="s">
        <v>59</v>
      </c>
      <c r="CX53" s="75">
        <v>12</v>
      </c>
      <c r="CY53" s="100"/>
      <c r="CZ53" s="100"/>
      <c r="DA53" s="70"/>
      <c r="DB53" s="70"/>
      <c r="DC53" s="70"/>
      <c r="DD53" s="70"/>
      <c r="DE53" s="70"/>
      <c r="DF53" s="70"/>
      <c r="DG53" s="70"/>
      <c r="DH53" s="71"/>
      <c r="DI53" s="64"/>
      <c r="DJ53" s="180"/>
      <c r="DK53" s="60"/>
    </row>
    <row r="54" spans="1:115" ht="34.5" customHeight="1" x14ac:dyDescent="0.25">
      <c r="A54" s="5" t="s">
        <v>34</v>
      </c>
      <c r="B54" s="290" t="s">
        <v>164</v>
      </c>
      <c r="C54" s="267">
        <v>38</v>
      </c>
      <c r="D54" s="268">
        <v>38</v>
      </c>
      <c r="E54" s="98"/>
      <c r="F54" s="98">
        <v>28</v>
      </c>
      <c r="G54" s="70"/>
      <c r="H54" s="70"/>
      <c r="I54" s="70">
        <v>10</v>
      </c>
      <c r="J54" s="70"/>
      <c r="K54" s="70"/>
      <c r="L54" s="135"/>
      <c r="M54" s="237"/>
      <c r="N54" s="174" t="s">
        <v>52</v>
      </c>
      <c r="O54" s="76"/>
      <c r="P54" s="116"/>
      <c r="Q54" s="100">
        <v>0</v>
      </c>
      <c r="R54" s="100">
        <v>0</v>
      </c>
      <c r="S54" s="70"/>
      <c r="T54" s="70"/>
      <c r="U54" s="70"/>
      <c r="V54" s="70"/>
      <c r="W54" s="70"/>
      <c r="X54" s="70"/>
      <c r="Y54" s="70"/>
      <c r="Z54" s="71"/>
      <c r="AA54" s="75"/>
      <c r="AB54" s="75"/>
      <c r="AC54" s="113">
        <v>0</v>
      </c>
      <c r="AD54" s="113">
        <v>0</v>
      </c>
      <c r="AE54" s="70"/>
      <c r="AF54" s="70"/>
      <c r="AG54" s="70"/>
      <c r="AH54" s="70"/>
      <c r="AI54" s="70"/>
      <c r="AJ54" s="70"/>
      <c r="AK54" s="70"/>
      <c r="AL54" s="71"/>
      <c r="AM54" s="75"/>
      <c r="AN54" s="75"/>
      <c r="AO54" s="64"/>
      <c r="AP54" s="213"/>
      <c r="AQ54" s="191">
        <f t="shared" ref="AQ54:AQ57" si="403">AS54+AT54+AU54+AV54+AW54+AX54+AY54+AZ54+BB54</f>
        <v>0</v>
      </c>
      <c r="AR54" s="113">
        <f t="shared" ref="AR54:AR57" si="404">SUM(AS54:AX54)</f>
        <v>0</v>
      </c>
      <c r="AS54" s="70"/>
      <c r="AT54" s="70"/>
      <c r="AU54" s="70"/>
      <c r="AV54" s="70"/>
      <c r="AW54" s="70"/>
      <c r="AX54" s="70"/>
      <c r="AY54" s="70"/>
      <c r="AZ54" s="71"/>
      <c r="BA54" s="75"/>
      <c r="BB54" s="75"/>
      <c r="BC54" s="100">
        <f t="shared" ref="BC54:BC57" si="405">BE54+BF54+BG54+BH54+BI54+BJ54+BK54+BL54+BN54</f>
        <v>0</v>
      </c>
      <c r="BD54" s="100">
        <f t="shared" ref="BD54:BD57" si="406">SUM(BE54:BJ54)</f>
        <v>0</v>
      </c>
      <c r="BE54" s="70"/>
      <c r="BF54" s="70"/>
      <c r="BG54" s="70"/>
      <c r="BH54" s="70"/>
      <c r="BI54" s="70"/>
      <c r="BJ54" s="70"/>
      <c r="BK54" s="70"/>
      <c r="BL54" s="71"/>
      <c r="BM54" s="75"/>
      <c r="BN54" s="64"/>
      <c r="BO54" s="101">
        <f t="shared" ref="BO54:BO57" si="407">BQ54+BR54+BS54+BT54+BU54+BV54+BW54+BX54+BZ54</f>
        <v>0</v>
      </c>
      <c r="BP54" s="100">
        <f t="shared" ref="BP54:BP57" si="408">SUM(BQ54:BV54)</f>
        <v>0</v>
      </c>
      <c r="BQ54" s="70"/>
      <c r="BR54" s="70"/>
      <c r="BS54" s="70"/>
      <c r="BT54" s="70"/>
      <c r="BU54" s="70"/>
      <c r="BV54" s="70"/>
      <c r="BW54" s="70"/>
      <c r="BX54" s="71"/>
      <c r="BY54" s="75"/>
      <c r="BZ54" s="75"/>
      <c r="CA54" s="100">
        <v>26</v>
      </c>
      <c r="CB54" s="100">
        <v>26</v>
      </c>
      <c r="CC54" s="70"/>
      <c r="CD54" s="70">
        <v>20</v>
      </c>
      <c r="CE54" s="70"/>
      <c r="CF54" s="70"/>
      <c r="CG54" s="70">
        <v>6</v>
      </c>
      <c r="CH54" s="70"/>
      <c r="CI54" s="70"/>
      <c r="CJ54" s="71"/>
      <c r="CK54" s="75"/>
      <c r="CL54" s="73"/>
      <c r="CM54" s="101">
        <v>12</v>
      </c>
      <c r="CN54" s="100">
        <v>12</v>
      </c>
      <c r="CO54" s="70"/>
      <c r="CP54" s="70">
        <v>8</v>
      </c>
      <c r="CQ54" s="70"/>
      <c r="CR54" s="70"/>
      <c r="CS54" s="70">
        <v>4</v>
      </c>
      <c r="CT54" s="70"/>
      <c r="CU54" s="70"/>
      <c r="CV54" s="71"/>
      <c r="CW54" s="75" t="s">
        <v>52</v>
      </c>
      <c r="CX54" s="75"/>
      <c r="CY54" s="100"/>
      <c r="CZ54" s="100"/>
      <c r="DA54" s="70"/>
      <c r="DB54" s="70"/>
      <c r="DC54" s="70"/>
      <c r="DD54" s="70"/>
      <c r="DE54" s="70"/>
      <c r="DF54" s="70"/>
      <c r="DG54" s="70"/>
      <c r="DH54" s="71"/>
      <c r="DI54" s="64"/>
      <c r="DJ54" s="180"/>
      <c r="DK54" s="60"/>
    </row>
    <row r="55" spans="1:115" ht="12" customHeight="1" x14ac:dyDescent="0.25">
      <c r="A55" s="5" t="s">
        <v>35</v>
      </c>
      <c r="B55" s="163" t="s">
        <v>29</v>
      </c>
      <c r="C55" s="267">
        <v>108</v>
      </c>
      <c r="D55" s="268">
        <v>108</v>
      </c>
      <c r="E55" s="98"/>
      <c r="F55" s="98"/>
      <c r="G55" s="70"/>
      <c r="H55" s="70"/>
      <c r="I55" s="70"/>
      <c r="J55" s="70"/>
      <c r="K55" s="70"/>
      <c r="L55" s="135"/>
      <c r="M55" s="237"/>
      <c r="N55" s="299" t="s">
        <v>52</v>
      </c>
      <c r="O55" s="76"/>
      <c r="P55" s="116"/>
      <c r="Q55" s="100">
        <v>0</v>
      </c>
      <c r="R55" s="100">
        <v>0</v>
      </c>
      <c r="S55" s="110"/>
      <c r="T55" s="110"/>
      <c r="U55" s="110"/>
      <c r="V55" s="110"/>
      <c r="W55" s="110"/>
      <c r="X55" s="110"/>
      <c r="Y55" s="110"/>
      <c r="Z55" s="99"/>
      <c r="AA55" s="111"/>
      <c r="AB55" s="111"/>
      <c r="AC55" s="100">
        <v>0</v>
      </c>
      <c r="AD55" s="113">
        <v>0</v>
      </c>
      <c r="AE55" s="70"/>
      <c r="AF55" s="110"/>
      <c r="AG55" s="110"/>
      <c r="AH55" s="110"/>
      <c r="AI55" s="110"/>
      <c r="AJ55" s="110"/>
      <c r="AK55" s="110"/>
      <c r="AL55" s="99"/>
      <c r="AM55" s="111"/>
      <c r="AN55" s="75"/>
      <c r="AO55" s="64"/>
      <c r="AP55" s="213"/>
      <c r="AQ55" s="191">
        <f t="shared" si="403"/>
        <v>0</v>
      </c>
      <c r="AR55" s="113">
        <f t="shared" si="404"/>
        <v>0</v>
      </c>
      <c r="AS55" s="70"/>
      <c r="AT55" s="70"/>
      <c r="AU55" s="70"/>
      <c r="AV55" s="70"/>
      <c r="AW55" s="70"/>
      <c r="AX55" s="70"/>
      <c r="AY55" s="70"/>
      <c r="AZ55" s="71"/>
      <c r="BA55" s="75"/>
      <c r="BB55" s="75"/>
      <c r="BC55" s="100">
        <f t="shared" si="405"/>
        <v>0</v>
      </c>
      <c r="BD55" s="100">
        <f t="shared" si="406"/>
        <v>0</v>
      </c>
      <c r="BE55" s="70"/>
      <c r="BF55" s="70"/>
      <c r="BG55" s="70"/>
      <c r="BH55" s="70"/>
      <c r="BI55" s="70"/>
      <c r="BJ55" s="70"/>
      <c r="BK55" s="70"/>
      <c r="BL55" s="71"/>
      <c r="BM55" s="75"/>
      <c r="BN55" s="73"/>
      <c r="BO55" s="101">
        <f t="shared" si="407"/>
        <v>0</v>
      </c>
      <c r="BP55" s="100">
        <f t="shared" si="408"/>
        <v>0</v>
      </c>
      <c r="BQ55" s="110"/>
      <c r="BR55" s="110"/>
      <c r="BS55" s="110"/>
      <c r="BT55" s="110"/>
      <c r="BU55" s="110"/>
      <c r="BV55" s="110"/>
      <c r="BW55" s="110"/>
      <c r="BX55" s="99"/>
      <c r="BY55" s="111"/>
      <c r="BZ55" s="111"/>
      <c r="CA55" s="100">
        <v>108</v>
      </c>
      <c r="CB55" s="100">
        <v>108</v>
      </c>
      <c r="CC55" s="110"/>
      <c r="CD55" s="110"/>
      <c r="CE55" s="110"/>
      <c r="CF55" s="110"/>
      <c r="CG55" s="110"/>
      <c r="CH55" s="110"/>
      <c r="CI55" s="70"/>
      <c r="CJ55" s="99"/>
      <c r="CK55" s="297" t="s">
        <v>52</v>
      </c>
      <c r="CL55" s="73"/>
      <c r="CM55" s="101"/>
      <c r="CN55" s="100"/>
      <c r="CO55" s="110"/>
      <c r="CP55" s="110"/>
      <c r="CQ55" s="110"/>
      <c r="CR55" s="110"/>
      <c r="CS55" s="110"/>
      <c r="CT55" s="110"/>
      <c r="CU55" s="110"/>
      <c r="CV55" s="99"/>
      <c r="CW55" s="111"/>
      <c r="CX55" s="111"/>
      <c r="CY55" s="100"/>
      <c r="CZ55" s="100"/>
      <c r="DA55" s="110"/>
      <c r="DB55" s="110"/>
      <c r="DC55" s="110"/>
      <c r="DD55" s="110"/>
      <c r="DE55" s="110"/>
      <c r="DF55" s="110"/>
      <c r="DG55" s="70"/>
      <c r="DH55" s="99"/>
      <c r="DI55" s="64"/>
      <c r="DJ55" s="180"/>
      <c r="DK55" s="60"/>
    </row>
    <row r="56" spans="1:115" ht="12.75" customHeight="1" x14ac:dyDescent="0.25">
      <c r="A56" s="5" t="s">
        <v>36</v>
      </c>
      <c r="B56" s="163" t="s">
        <v>31</v>
      </c>
      <c r="C56" s="267">
        <v>144</v>
      </c>
      <c r="D56" s="260">
        <v>144</v>
      </c>
      <c r="E56" s="98"/>
      <c r="F56" s="98"/>
      <c r="G56" s="70"/>
      <c r="H56" s="70"/>
      <c r="I56" s="70"/>
      <c r="J56" s="70"/>
      <c r="K56" s="70"/>
      <c r="L56" s="135"/>
      <c r="M56" s="237"/>
      <c r="N56" s="299" t="s">
        <v>52</v>
      </c>
      <c r="O56" s="76"/>
      <c r="P56" s="116"/>
      <c r="Q56" s="100">
        <v>0</v>
      </c>
      <c r="R56" s="100">
        <v>0</v>
      </c>
      <c r="S56" s="70"/>
      <c r="T56" s="70"/>
      <c r="U56" s="70"/>
      <c r="V56" s="70"/>
      <c r="W56" s="70"/>
      <c r="X56" s="70"/>
      <c r="Y56" s="70"/>
      <c r="Z56" s="71"/>
      <c r="AA56" s="75"/>
      <c r="AB56" s="75"/>
      <c r="AC56" s="113">
        <v>0</v>
      </c>
      <c r="AD56" s="113">
        <v>0</v>
      </c>
      <c r="AE56" s="70"/>
      <c r="AF56" s="70"/>
      <c r="AG56" s="70"/>
      <c r="AH56" s="70"/>
      <c r="AI56" s="70"/>
      <c r="AJ56" s="70"/>
      <c r="AK56" s="70"/>
      <c r="AL56" s="71"/>
      <c r="AM56" s="75"/>
      <c r="AN56" s="75"/>
      <c r="AO56" s="64"/>
      <c r="AP56" s="213"/>
      <c r="AQ56" s="191">
        <f t="shared" si="403"/>
        <v>0</v>
      </c>
      <c r="AR56" s="113">
        <f t="shared" si="404"/>
        <v>0</v>
      </c>
      <c r="AS56" s="70"/>
      <c r="AT56" s="70"/>
      <c r="AU56" s="70"/>
      <c r="AV56" s="70"/>
      <c r="AW56" s="70"/>
      <c r="AX56" s="70"/>
      <c r="AY56" s="70"/>
      <c r="AZ56" s="71"/>
      <c r="BA56" s="75"/>
      <c r="BB56" s="75"/>
      <c r="BC56" s="100">
        <f t="shared" si="405"/>
        <v>0</v>
      </c>
      <c r="BD56" s="100">
        <f t="shared" si="406"/>
        <v>0</v>
      </c>
      <c r="BE56" s="70"/>
      <c r="BF56" s="70"/>
      <c r="BG56" s="70"/>
      <c r="BH56" s="70"/>
      <c r="BI56" s="70"/>
      <c r="BJ56" s="70"/>
      <c r="BK56" s="70"/>
      <c r="BL56" s="71"/>
      <c r="BM56" s="75"/>
      <c r="BN56" s="73"/>
      <c r="BO56" s="101">
        <f t="shared" si="407"/>
        <v>0</v>
      </c>
      <c r="BP56" s="100">
        <f t="shared" si="408"/>
        <v>0</v>
      </c>
      <c r="BQ56" s="110"/>
      <c r="BR56" s="110"/>
      <c r="BS56" s="110"/>
      <c r="BT56" s="110"/>
      <c r="BU56" s="110"/>
      <c r="BV56" s="110"/>
      <c r="BW56" s="110"/>
      <c r="BX56" s="99"/>
      <c r="BY56" s="111"/>
      <c r="BZ56" s="111"/>
      <c r="CA56" s="100"/>
      <c r="CB56" s="100">
        <f t="shared" ref="CB56:CB57" si="409">SUM(CC56:CH56)</f>
        <v>0</v>
      </c>
      <c r="CC56" s="110"/>
      <c r="CD56" s="110"/>
      <c r="CE56" s="110"/>
      <c r="CF56" s="110"/>
      <c r="CG56" s="110"/>
      <c r="CH56" s="110"/>
      <c r="CI56" s="70"/>
      <c r="CJ56" s="99"/>
      <c r="CK56" s="297"/>
      <c r="CL56" s="73"/>
      <c r="CM56" s="101">
        <v>144</v>
      </c>
      <c r="CN56" s="100">
        <v>144</v>
      </c>
      <c r="CO56" s="110"/>
      <c r="CP56" s="110"/>
      <c r="CQ56" s="110"/>
      <c r="CR56" s="110"/>
      <c r="CS56" s="110"/>
      <c r="CT56" s="110"/>
      <c r="CU56" s="110"/>
      <c r="CV56" s="99"/>
      <c r="CW56" s="111" t="s">
        <v>52</v>
      </c>
      <c r="CX56" s="111"/>
      <c r="CY56" s="100"/>
      <c r="CZ56" s="100"/>
      <c r="DA56" s="110"/>
      <c r="DB56" s="110"/>
      <c r="DC56" s="110"/>
      <c r="DD56" s="110"/>
      <c r="DE56" s="110"/>
      <c r="DF56" s="110"/>
      <c r="DG56" s="70"/>
      <c r="DH56" s="99"/>
      <c r="DI56" s="64"/>
      <c r="DJ56" s="180"/>
      <c r="DK56" s="60"/>
    </row>
    <row r="57" spans="1:115" ht="24" customHeight="1" x14ac:dyDescent="0.25">
      <c r="A57" s="5"/>
      <c r="B57" s="163" t="s">
        <v>45</v>
      </c>
      <c r="C57" s="267">
        <v>18</v>
      </c>
      <c r="D57" s="260"/>
      <c r="E57" s="98"/>
      <c r="F57" s="98"/>
      <c r="G57" s="70"/>
      <c r="H57" s="70"/>
      <c r="I57" s="70"/>
      <c r="J57" s="70"/>
      <c r="K57" s="70"/>
      <c r="L57" s="135"/>
      <c r="M57" s="237"/>
      <c r="N57" s="174" t="s">
        <v>176</v>
      </c>
      <c r="O57" s="76"/>
      <c r="P57" s="116"/>
      <c r="Q57" s="100">
        <v>0</v>
      </c>
      <c r="R57" s="100">
        <v>0</v>
      </c>
      <c r="S57" s="70"/>
      <c r="T57" s="70"/>
      <c r="U57" s="70"/>
      <c r="V57" s="70"/>
      <c r="W57" s="70"/>
      <c r="X57" s="70"/>
      <c r="Y57" s="70"/>
      <c r="Z57" s="71"/>
      <c r="AA57" s="75"/>
      <c r="AB57" s="75"/>
      <c r="AC57" s="113">
        <v>0</v>
      </c>
      <c r="AD57" s="113">
        <v>0</v>
      </c>
      <c r="AE57" s="70"/>
      <c r="AF57" s="70"/>
      <c r="AG57" s="70"/>
      <c r="AH57" s="70"/>
      <c r="AI57" s="70"/>
      <c r="AJ57" s="70"/>
      <c r="AK57" s="70"/>
      <c r="AL57" s="71"/>
      <c r="AM57" s="75"/>
      <c r="AN57" s="75"/>
      <c r="AO57" s="64"/>
      <c r="AP57" s="213"/>
      <c r="AQ57" s="191">
        <f t="shared" si="403"/>
        <v>0</v>
      </c>
      <c r="AR57" s="113">
        <f t="shared" si="404"/>
        <v>0</v>
      </c>
      <c r="AS57" s="70"/>
      <c r="AT57" s="70"/>
      <c r="AU57" s="70"/>
      <c r="AV57" s="70"/>
      <c r="AW57" s="70"/>
      <c r="AX57" s="70"/>
      <c r="AY57" s="70"/>
      <c r="AZ57" s="71"/>
      <c r="BA57" s="75"/>
      <c r="BB57" s="75"/>
      <c r="BC57" s="100">
        <f t="shared" si="405"/>
        <v>0</v>
      </c>
      <c r="BD57" s="100">
        <f t="shared" si="406"/>
        <v>0</v>
      </c>
      <c r="BE57" s="70"/>
      <c r="BF57" s="70"/>
      <c r="BG57" s="70"/>
      <c r="BH57" s="70"/>
      <c r="BI57" s="70"/>
      <c r="BJ57" s="70"/>
      <c r="BK57" s="70"/>
      <c r="BL57" s="71"/>
      <c r="BM57" s="75"/>
      <c r="BN57" s="73"/>
      <c r="BO57" s="101">
        <f t="shared" si="407"/>
        <v>0</v>
      </c>
      <c r="BP57" s="100">
        <f t="shared" si="408"/>
        <v>0</v>
      </c>
      <c r="BQ57" s="110"/>
      <c r="BR57" s="110"/>
      <c r="BS57" s="110"/>
      <c r="BT57" s="110"/>
      <c r="BU57" s="110"/>
      <c r="BV57" s="110"/>
      <c r="BW57" s="110"/>
      <c r="BX57" s="99"/>
      <c r="BY57" s="111"/>
      <c r="BZ57" s="111"/>
      <c r="CA57" s="100">
        <f t="shared" ref="CA57" si="410">CC57+CD57+CE57+CF57+CG57+CH57+CI57+CJ57+CL57</f>
        <v>0</v>
      </c>
      <c r="CB57" s="100">
        <f t="shared" si="409"/>
        <v>0</v>
      </c>
      <c r="CC57" s="110"/>
      <c r="CD57" s="110"/>
      <c r="CE57" s="110"/>
      <c r="CF57" s="110"/>
      <c r="CG57" s="110"/>
      <c r="CH57" s="110"/>
      <c r="CI57" s="70"/>
      <c r="CJ57" s="99"/>
      <c r="CK57" s="75"/>
      <c r="CL57" s="73"/>
      <c r="CM57" s="101">
        <v>18</v>
      </c>
      <c r="CN57" s="100">
        <f t="shared" ref="CN57" si="411">SUM(CO57:CT57)</f>
        <v>0</v>
      </c>
      <c r="CO57" s="110"/>
      <c r="CP57" s="110"/>
      <c r="CQ57" s="110"/>
      <c r="CR57" s="110"/>
      <c r="CS57" s="110"/>
      <c r="CT57" s="110"/>
      <c r="CU57" s="110"/>
      <c r="CV57" s="99"/>
      <c r="CW57" s="111" t="s">
        <v>176</v>
      </c>
      <c r="CX57" s="111">
        <v>18</v>
      </c>
      <c r="CY57" s="100"/>
      <c r="CZ57" s="100"/>
      <c r="DA57" s="110"/>
      <c r="DB57" s="110"/>
      <c r="DC57" s="110"/>
      <c r="DD57" s="110"/>
      <c r="DE57" s="110"/>
      <c r="DF57" s="110"/>
      <c r="DG57" s="70"/>
      <c r="DH57" s="99"/>
      <c r="DI57" s="64"/>
      <c r="DJ57" s="180"/>
      <c r="DK57" s="60"/>
    </row>
    <row r="58" spans="1:115" ht="52.5" x14ac:dyDescent="0.25">
      <c r="A58" s="165" t="s">
        <v>37</v>
      </c>
      <c r="B58" s="293" t="s">
        <v>165</v>
      </c>
      <c r="C58" s="259">
        <f>C59+C61+C62+C63</f>
        <v>362</v>
      </c>
      <c r="D58" s="260">
        <f t="shared" ref="D58:P58" si="412">D59+D61+D62+D63</f>
        <v>308</v>
      </c>
      <c r="E58" s="100">
        <f t="shared" si="412"/>
        <v>40</v>
      </c>
      <c r="F58" s="100">
        <f t="shared" si="412"/>
        <v>68</v>
      </c>
      <c r="G58" s="100">
        <f t="shared" si="412"/>
        <v>40</v>
      </c>
      <c r="H58" s="100">
        <f t="shared" si="412"/>
        <v>6</v>
      </c>
      <c r="I58" s="100">
        <f t="shared" si="412"/>
        <v>10</v>
      </c>
      <c r="J58" s="100">
        <f t="shared" si="412"/>
        <v>0</v>
      </c>
      <c r="K58" s="100">
        <f t="shared" si="412"/>
        <v>0</v>
      </c>
      <c r="L58" s="133">
        <f t="shared" si="412"/>
        <v>24</v>
      </c>
      <c r="M58" s="243">
        <f t="shared" si="412"/>
        <v>0</v>
      </c>
      <c r="N58" s="180"/>
      <c r="O58" s="77">
        <f t="shared" si="412"/>
        <v>30</v>
      </c>
      <c r="P58" s="101">
        <f t="shared" si="412"/>
        <v>0</v>
      </c>
      <c r="Q58" s="100">
        <f t="shared" ref="Q58:CB58" si="413">Q59+Q61+Q62+Q63</f>
        <v>0</v>
      </c>
      <c r="R58" s="100">
        <f t="shared" si="413"/>
        <v>0</v>
      </c>
      <c r="S58" s="100">
        <f t="shared" si="413"/>
        <v>0</v>
      </c>
      <c r="T58" s="100">
        <f t="shared" si="413"/>
        <v>0</v>
      </c>
      <c r="U58" s="100">
        <f t="shared" si="413"/>
        <v>0</v>
      </c>
      <c r="V58" s="100">
        <f t="shared" si="413"/>
        <v>0</v>
      </c>
      <c r="W58" s="100">
        <f t="shared" si="413"/>
        <v>0</v>
      </c>
      <c r="X58" s="100">
        <f t="shared" si="413"/>
        <v>0</v>
      </c>
      <c r="Y58" s="100">
        <f t="shared" si="413"/>
        <v>0</v>
      </c>
      <c r="Z58" s="100">
        <f t="shared" si="413"/>
        <v>0</v>
      </c>
      <c r="AA58" s="111">
        <f t="shared" si="413"/>
        <v>0</v>
      </c>
      <c r="AB58" s="111">
        <f t="shared" si="413"/>
        <v>0</v>
      </c>
      <c r="AC58" s="100">
        <f t="shared" si="413"/>
        <v>0</v>
      </c>
      <c r="AD58" s="100">
        <f t="shared" si="413"/>
        <v>0</v>
      </c>
      <c r="AE58" s="100">
        <f t="shared" si="413"/>
        <v>0</v>
      </c>
      <c r="AF58" s="100">
        <f t="shared" si="413"/>
        <v>0</v>
      </c>
      <c r="AG58" s="100">
        <f t="shared" si="413"/>
        <v>0</v>
      </c>
      <c r="AH58" s="100">
        <f t="shared" si="413"/>
        <v>0</v>
      </c>
      <c r="AI58" s="100">
        <f t="shared" si="413"/>
        <v>0</v>
      </c>
      <c r="AJ58" s="100">
        <f t="shared" si="413"/>
        <v>0</v>
      </c>
      <c r="AK58" s="100">
        <f t="shared" si="413"/>
        <v>0</v>
      </c>
      <c r="AL58" s="100">
        <f t="shared" si="413"/>
        <v>0</v>
      </c>
      <c r="AM58" s="100">
        <f t="shared" si="413"/>
        <v>0</v>
      </c>
      <c r="AN58" s="100">
        <f t="shared" si="413"/>
        <v>0</v>
      </c>
      <c r="AO58" s="73">
        <f t="shared" si="413"/>
        <v>0</v>
      </c>
      <c r="AP58" s="216">
        <f t="shared" si="413"/>
        <v>0</v>
      </c>
      <c r="AQ58" s="101">
        <f t="shared" si="413"/>
        <v>0</v>
      </c>
      <c r="AR58" s="100">
        <f t="shared" si="413"/>
        <v>0</v>
      </c>
      <c r="AS58" s="100">
        <f t="shared" si="413"/>
        <v>0</v>
      </c>
      <c r="AT58" s="100">
        <f t="shared" si="413"/>
        <v>0</v>
      </c>
      <c r="AU58" s="100">
        <f t="shared" si="413"/>
        <v>0</v>
      </c>
      <c r="AV58" s="100">
        <f t="shared" si="413"/>
        <v>0</v>
      </c>
      <c r="AW58" s="100">
        <f t="shared" si="413"/>
        <v>0</v>
      </c>
      <c r="AX58" s="100"/>
      <c r="AY58" s="100">
        <f t="shared" si="413"/>
        <v>0</v>
      </c>
      <c r="AZ58" s="100">
        <f t="shared" si="413"/>
        <v>0</v>
      </c>
      <c r="BA58" s="111"/>
      <c r="BB58" s="111">
        <f t="shared" si="413"/>
        <v>0</v>
      </c>
      <c r="BC58" s="100">
        <f t="shared" si="413"/>
        <v>114</v>
      </c>
      <c r="BD58" s="100">
        <f t="shared" si="413"/>
        <v>110</v>
      </c>
      <c r="BE58" s="100">
        <f t="shared" si="413"/>
        <v>74</v>
      </c>
      <c r="BF58" s="100">
        <f t="shared" si="413"/>
        <v>30</v>
      </c>
      <c r="BG58" s="100">
        <f t="shared" si="413"/>
        <v>2</v>
      </c>
      <c r="BH58" s="100">
        <f t="shared" si="413"/>
        <v>2</v>
      </c>
      <c r="BI58" s="100">
        <f t="shared" si="413"/>
        <v>2</v>
      </c>
      <c r="BJ58" s="100">
        <f t="shared" si="413"/>
        <v>0</v>
      </c>
      <c r="BK58" s="100">
        <f t="shared" si="413"/>
        <v>0</v>
      </c>
      <c r="BL58" s="100">
        <f t="shared" si="413"/>
        <v>4</v>
      </c>
      <c r="BM58" s="111"/>
      <c r="BN58" s="73">
        <f t="shared" si="413"/>
        <v>0</v>
      </c>
      <c r="BO58" s="101">
        <f t="shared" si="413"/>
        <v>86</v>
      </c>
      <c r="BP58" s="100">
        <f t="shared" si="413"/>
        <v>78</v>
      </c>
      <c r="BQ58" s="100">
        <f t="shared" si="413"/>
        <v>32</v>
      </c>
      <c r="BR58" s="100">
        <f t="shared" si="413"/>
        <v>40</v>
      </c>
      <c r="BS58" s="100">
        <f t="shared" si="413"/>
        <v>0</v>
      </c>
      <c r="BT58" s="100">
        <f t="shared" si="413"/>
        <v>0</v>
      </c>
      <c r="BU58" s="100">
        <f t="shared" si="413"/>
        <v>6</v>
      </c>
      <c r="BV58" s="100"/>
      <c r="BW58" s="100">
        <f t="shared" si="413"/>
        <v>0</v>
      </c>
      <c r="BX58" s="100">
        <f t="shared" si="413"/>
        <v>2</v>
      </c>
      <c r="BY58" s="111"/>
      <c r="BZ58" s="111">
        <f t="shared" si="413"/>
        <v>6</v>
      </c>
      <c r="CA58" s="100">
        <f t="shared" si="413"/>
        <v>0</v>
      </c>
      <c r="CB58" s="100">
        <f t="shared" si="413"/>
        <v>0</v>
      </c>
      <c r="CC58" s="100">
        <f t="shared" ref="CC58:CS58" si="414">CC59+CC61+CC62+CC63</f>
        <v>0</v>
      </c>
      <c r="CD58" s="100">
        <f t="shared" si="414"/>
        <v>0</v>
      </c>
      <c r="CE58" s="100">
        <f t="shared" si="414"/>
        <v>0</v>
      </c>
      <c r="CF58" s="100">
        <f t="shared" si="414"/>
        <v>0</v>
      </c>
      <c r="CG58" s="100">
        <f t="shared" si="414"/>
        <v>0</v>
      </c>
      <c r="CH58" s="100"/>
      <c r="CI58" s="100">
        <f t="shared" si="414"/>
        <v>0</v>
      </c>
      <c r="CJ58" s="100">
        <f t="shared" si="414"/>
        <v>0</v>
      </c>
      <c r="CK58" s="111"/>
      <c r="CL58" s="73">
        <f t="shared" si="414"/>
        <v>0</v>
      </c>
      <c r="CM58" s="101">
        <f t="shared" si="414"/>
        <v>102</v>
      </c>
      <c r="CN58" s="100">
        <f t="shared" si="414"/>
        <v>102</v>
      </c>
      <c r="CO58" s="100">
        <f t="shared" si="414"/>
        <v>16</v>
      </c>
      <c r="CP58" s="100">
        <f t="shared" si="414"/>
        <v>28</v>
      </c>
      <c r="CQ58" s="100">
        <f t="shared" si="414"/>
        <v>14</v>
      </c>
      <c r="CR58" s="100">
        <f t="shared" si="414"/>
        <v>2</v>
      </c>
      <c r="CS58" s="100">
        <f t="shared" si="414"/>
        <v>6</v>
      </c>
      <c r="CT58" s="100"/>
      <c r="CU58" s="100">
        <f t="shared" ref="CU58:CV58" si="415">CU59+CU61+CU62+CU63</f>
        <v>0</v>
      </c>
      <c r="CV58" s="100">
        <f t="shared" si="415"/>
        <v>0</v>
      </c>
      <c r="CW58" s="111"/>
      <c r="CX58" s="111">
        <f t="shared" ref="CX58:DE58" si="416">CX59+CX61+CX62+CX63</f>
        <v>0</v>
      </c>
      <c r="CY58" s="100">
        <f t="shared" si="416"/>
        <v>260</v>
      </c>
      <c r="CZ58" s="100">
        <f t="shared" si="416"/>
        <v>207</v>
      </c>
      <c r="DA58" s="100">
        <f t="shared" si="416"/>
        <v>24</v>
      </c>
      <c r="DB58" s="100">
        <f t="shared" si="416"/>
        <v>40</v>
      </c>
      <c r="DC58" s="100">
        <f t="shared" si="416"/>
        <v>26</v>
      </c>
      <c r="DD58" s="100">
        <f t="shared" si="416"/>
        <v>4</v>
      </c>
      <c r="DE58" s="100">
        <f t="shared" si="416"/>
        <v>4</v>
      </c>
      <c r="DF58" s="100"/>
      <c r="DG58" s="100">
        <f t="shared" ref="DG58:DH58" si="417">DG59+DG61+DG62+DG63</f>
        <v>0</v>
      </c>
      <c r="DH58" s="100">
        <f t="shared" si="417"/>
        <v>24</v>
      </c>
      <c r="DI58" s="73"/>
      <c r="DJ58" s="180">
        <f t="shared" ref="DJ58" si="418">DJ59+DJ61+DJ62+DJ63</f>
        <v>30</v>
      </c>
      <c r="DK58" s="60"/>
    </row>
    <row r="59" spans="1:115" ht="45" x14ac:dyDescent="0.25">
      <c r="A59" s="5" t="s">
        <v>38</v>
      </c>
      <c r="B59" s="294" t="s">
        <v>165</v>
      </c>
      <c r="C59" s="267">
        <v>200</v>
      </c>
      <c r="D59" s="260">
        <v>164</v>
      </c>
      <c r="E59" s="98">
        <v>40</v>
      </c>
      <c r="F59" s="98">
        <v>68</v>
      </c>
      <c r="G59" s="70">
        <v>40</v>
      </c>
      <c r="H59" s="70">
        <v>6</v>
      </c>
      <c r="I59" s="70">
        <v>10</v>
      </c>
      <c r="J59" s="70"/>
      <c r="K59" s="70"/>
      <c r="L59" s="135">
        <v>24</v>
      </c>
      <c r="M59" s="237"/>
      <c r="N59" s="174" t="s">
        <v>59</v>
      </c>
      <c r="O59" s="76">
        <v>12</v>
      </c>
      <c r="P59" s="116"/>
      <c r="Q59" s="100">
        <v>0</v>
      </c>
      <c r="R59" s="100">
        <v>0</v>
      </c>
      <c r="S59" s="70"/>
      <c r="T59" s="70"/>
      <c r="U59" s="70"/>
      <c r="V59" s="70"/>
      <c r="W59" s="70"/>
      <c r="X59" s="70"/>
      <c r="Y59" s="70"/>
      <c r="Z59" s="71"/>
      <c r="AA59" s="75"/>
      <c r="AB59" s="75"/>
      <c r="AC59" s="113">
        <v>0</v>
      </c>
      <c r="AD59" s="113">
        <v>0</v>
      </c>
      <c r="AE59" s="70"/>
      <c r="AF59" s="70"/>
      <c r="AG59" s="70"/>
      <c r="AH59" s="70"/>
      <c r="AI59" s="70"/>
      <c r="AJ59" s="70"/>
      <c r="AK59" s="70"/>
      <c r="AL59" s="71"/>
      <c r="AM59" s="75"/>
      <c r="AN59" s="75"/>
      <c r="AO59" s="64"/>
      <c r="AP59" s="213"/>
      <c r="AQ59" s="191">
        <f>AS59+AT59+AU59+AV59+AW59+AX59+AY59+AZ59+BB59</f>
        <v>0</v>
      </c>
      <c r="AR59" s="113">
        <f>SUM(AS59:AX59)</f>
        <v>0</v>
      </c>
      <c r="AS59" s="70"/>
      <c r="AT59" s="70"/>
      <c r="AU59" s="70"/>
      <c r="AV59" s="70"/>
      <c r="AW59" s="70"/>
      <c r="AX59" s="70"/>
      <c r="AY59" s="70"/>
      <c r="AZ59" s="71"/>
      <c r="BA59" s="75"/>
      <c r="BB59" s="75"/>
      <c r="BC59" s="100">
        <v>114</v>
      </c>
      <c r="BD59" s="100">
        <f>BE59+BF59+BG59+BH59+BI59+BJ59</f>
        <v>110</v>
      </c>
      <c r="BE59" s="70">
        <v>74</v>
      </c>
      <c r="BF59" s="70">
        <v>30</v>
      </c>
      <c r="BG59" s="70">
        <v>2</v>
      </c>
      <c r="BH59" s="70">
        <v>2</v>
      </c>
      <c r="BI59" s="70">
        <v>2</v>
      </c>
      <c r="BJ59" s="70"/>
      <c r="BK59" s="70"/>
      <c r="BL59" s="71">
        <v>4</v>
      </c>
      <c r="BM59" s="75"/>
      <c r="BN59" s="64"/>
      <c r="BO59" s="101">
        <v>86</v>
      </c>
      <c r="BP59" s="100">
        <f>BQ59+BR59+BS59+BT59+BU59+BV59</f>
        <v>78</v>
      </c>
      <c r="BQ59" s="70">
        <v>32</v>
      </c>
      <c r="BR59" s="70">
        <v>40</v>
      </c>
      <c r="BS59" s="70"/>
      <c r="BT59" s="70"/>
      <c r="BU59" s="70">
        <v>6</v>
      </c>
      <c r="BV59" s="70"/>
      <c r="BW59" s="70"/>
      <c r="BX59" s="71">
        <v>2</v>
      </c>
      <c r="BY59" s="75" t="s">
        <v>59</v>
      </c>
      <c r="BZ59" s="75">
        <v>6</v>
      </c>
      <c r="CA59" s="100">
        <f>CC59+CD59+CE59+CF59+CG59+CH59+CI59+CJ59+CL59</f>
        <v>0</v>
      </c>
      <c r="CB59" s="100">
        <f>SUM(CC59:CH59)</f>
        <v>0</v>
      </c>
      <c r="CC59" s="70"/>
      <c r="CD59" s="70"/>
      <c r="CE59" s="70"/>
      <c r="CF59" s="70"/>
      <c r="CG59" s="70"/>
      <c r="CH59" s="70"/>
      <c r="CI59" s="70"/>
      <c r="CJ59" s="71"/>
      <c r="CK59" s="75"/>
      <c r="CL59" s="64"/>
      <c r="CM59" s="101">
        <v>66</v>
      </c>
      <c r="CN59" s="100">
        <v>66</v>
      </c>
      <c r="CO59" s="70">
        <v>16</v>
      </c>
      <c r="CP59" s="70">
        <v>28</v>
      </c>
      <c r="CQ59" s="70">
        <v>14</v>
      </c>
      <c r="CR59" s="70">
        <v>2</v>
      </c>
      <c r="CS59" s="70">
        <v>6</v>
      </c>
      <c r="CT59" s="70"/>
      <c r="CU59" s="70"/>
      <c r="CV59" s="71"/>
      <c r="CW59" s="75"/>
      <c r="CX59" s="75"/>
      <c r="CY59" s="100">
        <v>134</v>
      </c>
      <c r="CZ59" s="100">
        <f>SUM(DA59:DF59)</f>
        <v>98</v>
      </c>
      <c r="DA59" s="70">
        <v>24</v>
      </c>
      <c r="DB59" s="70">
        <v>40</v>
      </c>
      <c r="DC59" s="70">
        <v>26</v>
      </c>
      <c r="DD59" s="70">
        <v>4</v>
      </c>
      <c r="DE59" s="70">
        <v>4</v>
      </c>
      <c r="DF59" s="70"/>
      <c r="DG59" s="70"/>
      <c r="DH59" s="71">
        <v>24</v>
      </c>
      <c r="DI59" s="64" t="s">
        <v>59</v>
      </c>
      <c r="DJ59" s="174">
        <v>12</v>
      </c>
      <c r="DK59" s="60"/>
    </row>
    <row r="60" spans="1:115" ht="45" x14ac:dyDescent="0.25">
      <c r="A60" s="5" t="s">
        <v>167</v>
      </c>
      <c r="B60" s="294" t="s">
        <v>166</v>
      </c>
      <c r="C60" s="267">
        <v>36</v>
      </c>
      <c r="D60" s="260">
        <v>36</v>
      </c>
      <c r="E60" s="98"/>
      <c r="F60" s="98">
        <v>20</v>
      </c>
      <c r="G60" s="70"/>
      <c r="H60" s="70"/>
      <c r="I60" s="70">
        <v>16</v>
      </c>
      <c r="J60" s="70"/>
      <c r="K60" s="70"/>
      <c r="L60" s="135"/>
      <c r="M60" s="237"/>
      <c r="N60" s="288" t="s">
        <v>52</v>
      </c>
      <c r="O60" s="76"/>
      <c r="P60" s="116"/>
      <c r="Q60" s="100"/>
      <c r="R60" s="100"/>
      <c r="S60" s="70"/>
      <c r="T60" s="70"/>
      <c r="U60" s="70"/>
      <c r="V60" s="70"/>
      <c r="W60" s="70"/>
      <c r="X60" s="70"/>
      <c r="Y60" s="70"/>
      <c r="Z60" s="71"/>
      <c r="AA60" s="287"/>
      <c r="AB60" s="287"/>
      <c r="AC60" s="113"/>
      <c r="AD60" s="113"/>
      <c r="AE60" s="70"/>
      <c r="AF60" s="70"/>
      <c r="AG60" s="70"/>
      <c r="AH60" s="70"/>
      <c r="AI60" s="70"/>
      <c r="AJ60" s="70"/>
      <c r="AK60" s="70"/>
      <c r="AL60" s="71"/>
      <c r="AM60" s="287"/>
      <c r="AN60" s="287"/>
      <c r="AO60" s="64"/>
      <c r="AP60" s="213"/>
      <c r="AQ60" s="191"/>
      <c r="AR60" s="113"/>
      <c r="AS60" s="70"/>
      <c r="AT60" s="70"/>
      <c r="AU60" s="70"/>
      <c r="AV60" s="70"/>
      <c r="AW60" s="70"/>
      <c r="AX60" s="70"/>
      <c r="AY60" s="70"/>
      <c r="AZ60" s="71"/>
      <c r="BA60" s="287"/>
      <c r="BB60" s="287"/>
      <c r="BC60" s="100"/>
      <c r="BD60" s="100"/>
      <c r="BE60" s="70"/>
      <c r="BF60" s="70"/>
      <c r="BG60" s="70"/>
      <c r="BH60" s="70"/>
      <c r="BI60" s="70"/>
      <c r="BJ60" s="70"/>
      <c r="BK60" s="70"/>
      <c r="BL60" s="71"/>
      <c r="BM60" s="287"/>
      <c r="BN60" s="64"/>
      <c r="BO60" s="101"/>
      <c r="BP60" s="100"/>
      <c r="BQ60" s="70"/>
      <c r="BR60" s="70"/>
      <c r="BS60" s="70"/>
      <c r="BT60" s="70"/>
      <c r="BU60" s="70"/>
      <c r="BV60" s="70"/>
      <c r="BW60" s="70"/>
      <c r="BX60" s="71"/>
      <c r="BY60" s="287"/>
      <c r="BZ60" s="287"/>
      <c r="CA60" s="100"/>
      <c r="CB60" s="100"/>
      <c r="CC60" s="70"/>
      <c r="CD60" s="70"/>
      <c r="CE60" s="70"/>
      <c r="CF60" s="70"/>
      <c r="CG60" s="70"/>
      <c r="CH60" s="70"/>
      <c r="CI60" s="70"/>
      <c r="CJ60" s="71"/>
      <c r="CK60" s="287"/>
      <c r="CL60" s="64"/>
      <c r="CM60" s="101">
        <v>18</v>
      </c>
      <c r="CN60" s="100">
        <v>18</v>
      </c>
      <c r="CO60" s="70"/>
      <c r="CP60" s="70">
        <v>10</v>
      </c>
      <c r="CQ60" s="70"/>
      <c r="CR60" s="70"/>
      <c r="CS60" s="70">
        <v>8</v>
      </c>
      <c r="CT60" s="70"/>
      <c r="CU60" s="70"/>
      <c r="CV60" s="71"/>
      <c r="CW60" s="287"/>
      <c r="CX60" s="287"/>
      <c r="CY60" s="100">
        <v>18</v>
      </c>
      <c r="CZ60" s="100">
        <v>18</v>
      </c>
      <c r="DA60" s="70"/>
      <c r="DB60" s="70">
        <v>10</v>
      </c>
      <c r="DC60" s="70"/>
      <c r="DD60" s="70"/>
      <c r="DE60" s="70">
        <v>8</v>
      </c>
      <c r="DF60" s="70"/>
      <c r="DG60" s="70"/>
      <c r="DH60" s="71"/>
      <c r="DI60" s="64" t="s">
        <v>52</v>
      </c>
      <c r="DJ60" s="288"/>
      <c r="DK60" s="60"/>
    </row>
    <row r="61" spans="1:115" ht="12" customHeight="1" x14ac:dyDescent="0.25">
      <c r="A61" s="5" t="s">
        <v>39</v>
      </c>
      <c r="B61" s="163" t="s">
        <v>29</v>
      </c>
      <c r="C61" s="267">
        <v>72</v>
      </c>
      <c r="D61" s="260">
        <v>72</v>
      </c>
      <c r="E61" s="98"/>
      <c r="F61" s="98"/>
      <c r="G61" s="70"/>
      <c r="H61" s="70"/>
      <c r="I61" s="70"/>
      <c r="J61" s="70"/>
      <c r="K61" s="70"/>
      <c r="L61" s="135"/>
      <c r="M61" s="237"/>
      <c r="N61" s="301" t="s">
        <v>52</v>
      </c>
      <c r="O61" s="76"/>
      <c r="P61" s="116"/>
      <c r="Q61" s="100">
        <v>0</v>
      </c>
      <c r="R61" s="100">
        <v>0</v>
      </c>
      <c r="S61" s="70"/>
      <c r="T61" s="70"/>
      <c r="U61" s="70"/>
      <c r="V61" s="70"/>
      <c r="W61" s="70"/>
      <c r="X61" s="70"/>
      <c r="Y61" s="70"/>
      <c r="Z61" s="71"/>
      <c r="AA61" s="75"/>
      <c r="AB61" s="75"/>
      <c r="AC61" s="113">
        <v>0</v>
      </c>
      <c r="AD61" s="113">
        <v>0</v>
      </c>
      <c r="AE61" s="70"/>
      <c r="AF61" s="70"/>
      <c r="AG61" s="70"/>
      <c r="AH61" s="70"/>
      <c r="AI61" s="70"/>
      <c r="AJ61" s="70"/>
      <c r="AK61" s="70"/>
      <c r="AL61" s="71"/>
      <c r="AM61" s="75"/>
      <c r="AN61" s="75"/>
      <c r="AO61" s="64"/>
      <c r="AP61" s="213"/>
      <c r="AQ61" s="191">
        <f t="shared" ref="AQ61:AQ63" si="419">AS61+AT61+AU61+AV61+AW61+AX61+AY61+AZ61+BB61</f>
        <v>0</v>
      </c>
      <c r="AR61" s="113">
        <f t="shared" ref="AR61:AR63" si="420">SUM(AS61:AX61)</f>
        <v>0</v>
      </c>
      <c r="AS61" s="70"/>
      <c r="AT61" s="70"/>
      <c r="AU61" s="70"/>
      <c r="AV61" s="70"/>
      <c r="AW61" s="70"/>
      <c r="AX61" s="70"/>
      <c r="AY61" s="70"/>
      <c r="AZ61" s="71"/>
      <c r="BA61" s="75"/>
      <c r="BB61" s="75"/>
      <c r="BC61" s="100"/>
      <c r="BD61" s="100"/>
      <c r="BE61" s="70"/>
      <c r="BF61" s="70"/>
      <c r="BG61" s="70"/>
      <c r="BH61" s="70"/>
      <c r="BI61" s="70"/>
      <c r="BJ61" s="70"/>
      <c r="BK61" s="70"/>
      <c r="BL61" s="71"/>
      <c r="BM61" s="75"/>
      <c r="BN61" s="64"/>
      <c r="BO61" s="101"/>
      <c r="BP61" s="100"/>
      <c r="BQ61" s="70"/>
      <c r="BR61" s="70"/>
      <c r="BS61" s="70"/>
      <c r="BT61" s="70"/>
      <c r="BU61" s="70"/>
      <c r="BV61" s="70"/>
      <c r="BW61" s="70"/>
      <c r="BX61" s="71"/>
      <c r="BY61" s="75"/>
      <c r="BZ61" s="75"/>
      <c r="CA61" s="100"/>
      <c r="CB61" s="100"/>
      <c r="CC61" s="70"/>
      <c r="CD61" s="70"/>
      <c r="CE61" s="70"/>
      <c r="CF61" s="70"/>
      <c r="CG61" s="70"/>
      <c r="CH61" s="70"/>
      <c r="CI61" s="70"/>
      <c r="CJ61" s="71"/>
      <c r="CK61" s="297"/>
      <c r="CL61" s="64"/>
      <c r="CM61" s="101">
        <v>36</v>
      </c>
      <c r="CN61" s="100">
        <v>36</v>
      </c>
      <c r="CO61" s="70"/>
      <c r="CP61" s="70"/>
      <c r="CQ61" s="70"/>
      <c r="CR61" s="70"/>
      <c r="CS61" s="70"/>
      <c r="CT61" s="70"/>
      <c r="CU61" s="70"/>
      <c r="CV61" s="71"/>
      <c r="CW61" s="75"/>
      <c r="CX61" s="75"/>
      <c r="CY61" s="100">
        <v>36</v>
      </c>
      <c r="CZ61" s="100">
        <v>36</v>
      </c>
      <c r="DA61" s="70"/>
      <c r="DB61" s="70"/>
      <c r="DC61" s="70"/>
      <c r="DD61" s="70"/>
      <c r="DE61" s="70"/>
      <c r="DF61" s="70"/>
      <c r="DG61" s="70"/>
      <c r="DH61" s="71"/>
      <c r="DI61" s="64" t="s">
        <v>52</v>
      </c>
      <c r="DJ61" s="174"/>
      <c r="DK61" s="60"/>
    </row>
    <row r="62" spans="1:115" ht="12.75" customHeight="1" x14ac:dyDescent="0.25">
      <c r="A62" s="5" t="s">
        <v>40</v>
      </c>
      <c r="B62" s="163" t="s">
        <v>31</v>
      </c>
      <c r="C62" s="267">
        <v>72</v>
      </c>
      <c r="D62" s="260">
        <v>72</v>
      </c>
      <c r="E62" s="98"/>
      <c r="F62" s="98"/>
      <c r="G62" s="70"/>
      <c r="H62" s="70"/>
      <c r="I62" s="70"/>
      <c r="J62" s="70"/>
      <c r="K62" s="70"/>
      <c r="L62" s="135"/>
      <c r="M62" s="237"/>
      <c r="N62" s="302" t="s">
        <v>52</v>
      </c>
      <c r="O62" s="76"/>
      <c r="P62" s="116"/>
      <c r="Q62" s="100">
        <v>0</v>
      </c>
      <c r="R62" s="100">
        <v>0</v>
      </c>
      <c r="S62" s="70"/>
      <c r="T62" s="70"/>
      <c r="U62" s="70"/>
      <c r="V62" s="70"/>
      <c r="W62" s="70"/>
      <c r="X62" s="70"/>
      <c r="Y62" s="70"/>
      <c r="Z62" s="71"/>
      <c r="AA62" s="75"/>
      <c r="AB62" s="75"/>
      <c r="AC62" s="113">
        <v>0</v>
      </c>
      <c r="AD62" s="113">
        <v>0</v>
      </c>
      <c r="AE62" s="70"/>
      <c r="AF62" s="70"/>
      <c r="AG62" s="70"/>
      <c r="AH62" s="70"/>
      <c r="AI62" s="70"/>
      <c r="AJ62" s="70"/>
      <c r="AK62" s="70"/>
      <c r="AL62" s="71"/>
      <c r="AM62" s="75"/>
      <c r="AN62" s="75"/>
      <c r="AO62" s="64"/>
      <c r="AP62" s="213"/>
      <c r="AQ62" s="191">
        <f t="shared" si="419"/>
        <v>0</v>
      </c>
      <c r="AR62" s="113">
        <f t="shared" si="420"/>
        <v>0</v>
      </c>
      <c r="AS62" s="70"/>
      <c r="AT62" s="70"/>
      <c r="AU62" s="70"/>
      <c r="AV62" s="70"/>
      <c r="AW62" s="70"/>
      <c r="AX62" s="70"/>
      <c r="AY62" s="70"/>
      <c r="AZ62" s="71"/>
      <c r="BA62" s="75"/>
      <c r="BB62" s="75"/>
      <c r="BC62" s="100">
        <f t="shared" ref="BC62:BC63" si="421">BE62+BF62+BG62+BH62+BI62+BJ62+BK62+BL62+BN62</f>
        <v>0</v>
      </c>
      <c r="BD62" s="100"/>
      <c r="BE62" s="70"/>
      <c r="BF62" s="70"/>
      <c r="BG62" s="70"/>
      <c r="BH62" s="70"/>
      <c r="BI62" s="70"/>
      <c r="BJ62" s="70"/>
      <c r="BK62" s="70"/>
      <c r="BL62" s="71"/>
      <c r="BM62" s="75"/>
      <c r="BN62" s="64"/>
      <c r="BO62" s="101"/>
      <c r="BP62" s="100"/>
      <c r="BQ62" s="70"/>
      <c r="BR62" s="70"/>
      <c r="BS62" s="70"/>
      <c r="BT62" s="70"/>
      <c r="BU62" s="70"/>
      <c r="BV62" s="70"/>
      <c r="BW62" s="70"/>
      <c r="BX62" s="71"/>
      <c r="BY62" s="75"/>
      <c r="BZ62" s="75"/>
      <c r="CA62" s="100"/>
      <c r="CB62" s="100">
        <f t="shared" ref="CB62:CB63" si="422">SUM(CC62:CH62)</f>
        <v>0</v>
      </c>
      <c r="CC62" s="70"/>
      <c r="CD62" s="70"/>
      <c r="CE62" s="70"/>
      <c r="CF62" s="70"/>
      <c r="CG62" s="70"/>
      <c r="CH62" s="70"/>
      <c r="CI62" s="70"/>
      <c r="CJ62" s="71"/>
      <c r="CK62" s="297"/>
      <c r="CL62" s="64"/>
      <c r="CM62" s="101">
        <f t="shared" ref="CM62:CM63" si="423">CO62+CP62+CQ62+CR62+CS62+CT62+CU62+CV62+CX62</f>
        <v>0</v>
      </c>
      <c r="CN62" s="100">
        <f t="shared" ref="CN62:CN63" si="424">SUM(CO62:CT62)</f>
        <v>0</v>
      </c>
      <c r="CO62" s="70"/>
      <c r="CP62" s="70"/>
      <c r="CQ62" s="70"/>
      <c r="CR62" s="70"/>
      <c r="CS62" s="70"/>
      <c r="CT62" s="70"/>
      <c r="CU62" s="70"/>
      <c r="CV62" s="71"/>
      <c r="CW62" s="75"/>
      <c r="CX62" s="75"/>
      <c r="CY62" s="100">
        <v>72</v>
      </c>
      <c r="CZ62" s="100">
        <v>73</v>
      </c>
      <c r="DA62" s="70"/>
      <c r="DB62" s="70"/>
      <c r="DC62" s="70"/>
      <c r="DD62" s="70"/>
      <c r="DE62" s="70"/>
      <c r="DF62" s="70"/>
      <c r="DG62" s="70"/>
      <c r="DH62" s="71"/>
      <c r="DI62" s="64" t="s">
        <v>52</v>
      </c>
      <c r="DJ62" s="174"/>
      <c r="DK62" s="60"/>
    </row>
    <row r="63" spans="1:115" ht="22.5" customHeight="1" x14ac:dyDescent="0.25">
      <c r="A63" s="5"/>
      <c r="B63" s="163" t="s">
        <v>46</v>
      </c>
      <c r="C63" s="267">
        <v>18</v>
      </c>
      <c r="D63" s="260"/>
      <c r="E63" s="98"/>
      <c r="F63" s="98"/>
      <c r="G63" s="70"/>
      <c r="H63" s="70"/>
      <c r="I63" s="70"/>
      <c r="J63" s="70"/>
      <c r="K63" s="70"/>
      <c r="L63" s="135"/>
      <c r="M63" s="237"/>
      <c r="N63" s="174" t="s">
        <v>121</v>
      </c>
      <c r="O63" s="76">
        <v>18</v>
      </c>
      <c r="P63" s="116"/>
      <c r="Q63" s="100"/>
      <c r="R63" s="100"/>
      <c r="S63" s="70"/>
      <c r="T63" s="70"/>
      <c r="U63" s="70"/>
      <c r="V63" s="70"/>
      <c r="W63" s="70"/>
      <c r="X63" s="70"/>
      <c r="Y63" s="70"/>
      <c r="Z63" s="71"/>
      <c r="AA63" s="75"/>
      <c r="AB63" s="75"/>
      <c r="AC63" s="113">
        <v>0</v>
      </c>
      <c r="AD63" s="113">
        <v>0</v>
      </c>
      <c r="AE63" s="70"/>
      <c r="AF63" s="70"/>
      <c r="AG63" s="70"/>
      <c r="AH63" s="70"/>
      <c r="AI63" s="70"/>
      <c r="AJ63" s="70"/>
      <c r="AK63" s="70"/>
      <c r="AL63" s="71"/>
      <c r="AM63" s="75"/>
      <c r="AN63" s="75"/>
      <c r="AO63" s="64"/>
      <c r="AP63" s="213"/>
      <c r="AQ63" s="191">
        <f t="shared" si="419"/>
        <v>0</v>
      </c>
      <c r="AR63" s="113">
        <f t="shared" si="420"/>
        <v>0</v>
      </c>
      <c r="AS63" s="70"/>
      <c r="AT63" s="70"/>
      <c r="AU63" s="70"/>
      <c r="AV63" s="70"/>
      <c r="AW63" s="70"/>
      <c r="AX63" s="70"/>
      <c r="AY63" s="70"/>
      <c r="AZ63" s="71"/>
      <c r="BA63" s="75"/>
      <c r="BB63" s="75"/>
      <c r="BC63" s="100">
        <f t="shared" si="421"/>
        <v>0</v>
      </c>
      <c r="BD63" s="100">
        <f t="shared" ref="BD63" si="425">SUM(BE63:BJ63)</f>
        <v>0</v>
      </c>
      <c r="BE63" s="70"/>
      <c r="BF63" s="70"/>
      <c r="BG63" s="70"/>
      <c r="BH63" s="70"/>
      <c r="BI63" s="70"/>
      <c r="BJ63" s="70"/>
      <c r="BK63" s="70"/>
      <c r="BL63" s="71"/>
      <c r="BM63" s="75"/>
      <c r="BN63" s="64"/>
      <c r="BO63" s="101"/>
      <c r="BP63" s="100"/>
      <c r="BQ63" s="70"/>
      <c r="BR63" s="70"/>
      <c r="BS63" s="70"/>
      <c r="BT63" s="70"/>
      <c r="BU63" s="70"/>
      <c r="BV63" s="70"/>
      <c r="BW63" s="70"/>
      <c r="BX63" s="71"/>
      <c r="BY63" s="75"/>
      <c r="BZ63" s="75"/>
      <c r="CA63" s="100"/>
      <c r="CB63" s="100">
        <f t="shared" si="422"/>
        <v>0</v>
      </c>
      <c r="CC63" s="70"/>
      <c r="CD63" s="70"/>
      <c r="CE63" s="70"/>
      <c r="CF63" s="70"/>
      <c r="CG63" s="70"/>
      <c r="CH63" s="70"/>
      <c r="CI63" s="70"/>
      <c r="CJ63" s="71"/>
      <c r="CK63" s="75"/>
      <c r="CL63" s="64"/>
      <c r="CM63" s="101">
        <f t="shared" si="423"/>
        <v>0</v>
      </c>
      <c r="CN63" s="100">
        <f t="shared" si="424"/>
        <v>0</v>
      </c>
      <c r="CO63" s="70"/>
      <c r="CP63" s="70"/>
      <c r="CQ63" s="70"/>
      <c r="CR63" s="70"/>
      <c r="CS63" s="70"/>
      <c r="CT63" s="70"/>
      <c r="CU63" s="70"/>
      <c r="CV63" s="71"/>
      <c r="CW63" s="75"/>
      <c r="CX63" s="75"/>
      <c r="CY63" s="100">
        <f t="shared" ref="CY63" si="426">DA63+DB63+DC63+DD63+DE63+DF63+DG63+DH63+DJ63</f>
        <v>18</v>
      </c>
      <c r="CZ63" s="100">
        <f t="shared" ref="CZ63" si="427">SUM(DA63:DF63)</f>
        <v>0</v>
      </c>
      <c r="DA63" s="70"/>
      <c r="DB63" s="70"/>
      <c r="DC63" s="70"/>
      <c r="DD63" s="70"/>
      <c r="DE63" s="70"/>
      <c r="DF63" s="70"/>
      <c r="DG63" s="70"/>
      <c r="DH63" s="71"/>
      <c r="DI63" s="64" t="s">
        <v>125</v>
      </c>
      <c r="DJ63" s="174">
        <v>18</v>
      </c>
      <c r="DK63" s="60"/>
    </row>
    <row r="64" spans="1:115" ht="45.75" customHeight="1" x14ac:dyDescent="0.25">
      <c r="A64" s="165" t="s">
        <v>74</v>
      </c>
      <c r="B64" s="289" t="s">
        <v>168</v>
      </c>
      <c r="C64" s="259">
        <f>C65+C66+C67+C68+C69</f>
        <v>402</v>
      </c>
      <c r="D64" s="260">
        <f t="shared" ref="D64:P64" si="428">D65+D66+D67+D68+D69</f>
        <v>348</v>
      </c>
      <c r="E64" s="100">
        <f t="shared" si="428"/>
        <v>68</v>
      </c>
      <c r="F64" s="100">
        <f t="shared" si="428"/>
        <v>74</v>
      </c>
      <c r="G64" s="100">
        <f t="shared" si="428"/>
        <v>30</v>
      </c>
      <c r="H64" s="100">
        <f t="shared" si="428"/>
        <v>6</v>
      </c>
      <c r="I64" s="100">
        <f t="shared" si="428"/>
        <v>26</v>
      </c>
      <c r="J64" s="100">
        <f t="shared" si="428"/>
        <v>0</v>
      </c>
      <c r="K64" s="100">
        <f t="shared" si="428"/>
        <v>0</v>
      </c>
      <c r="L64" s="133">
        <f t="shared" si="428"/>
        <v>24</v>
      </c>
      <c r="M64" s="243">
        <f t="shared" si="428"/>
        <v>0</v>
      </c>
      <c r="N64" s="180"/>
      <c r="O64" s="77">
        <f t="shared" si="428"/>
        <v>12</v>
      </c>
      <c r="P64" s="230">
        <f t="shared" si="428"/>
        <v>0</v>
      </c>
      <c r="Q64" s="231">
        <f t="shared" ref="Q64:AQ64" si="429">Q65+Q66+Q67+Q68+Q69</f>
        <v>0</v>
      </c>
      <c r="R64" s="231">
        <f t="shared" si="429"/>
        <v>0</v>
      </c>
      <c r="S64" s="231">
        <f t="shared" si="429"/>
        <v>0</v>
      </c>
      <c r="T64" s="231">
        <f t="shared" si="429"/>
        <v>0</v>
      </c>
      <c r="U64" s="231">
        <f t="shared" si="429"/>
        <v>0</v>
      </c>
      <c r="V64" s="231">
        <f t="shared" si="429"/>
        <v>0</v>
      </c>
      <c r="W64" s="231">
        <f t="shared" si="429"/>
        <v>0</v>
      </c>
      <c r="X64" s="231">
        <f t="shared" si="429"/>
        <v>0</v>
      </c>
      <c r="Y64" s="231">
        <f t="shared" si="429"/>
        <v>0</v>
      </c>
      <c r="Z64" s="231">
        <f t="shared" si="429"/>
        <v>0</v>
      </c>
      <c r="AA64" s="111">
        <f t="shared" si="429"/>
        <v>0</v>
      </c>
      <c r="AB64" s="111">
        <f t="shared" si="429"/>
        <v>0</v>
      </c>
      <c r="AC64" s="231">
        <f t="shared" si="429"/>
        <v>0</v>
      </c>
      <c r="AD64" s="231">
        <f t="shared" si="429"/>
        <v>0</v>
      </c>
      <c r="AE64" s="231">
        <f t="shared" si="429"/>
        <v>0</v>
      </c>
      <c r="AF64" s="231">
        <f t="shared" si="429"/>
        <v>0</v>
      </c>
      <c r="AG64" s="231">
        <f t="shared" si="429"/>
        <v>0</v>
      </c>
      <c r="AH64" s="231">
        <f t="shared" si="429"/>
        <v>0</v>
      </c>
      <c r="AI64" s="231">
        <f t="shared" si="429"/>
        <v>0</v>
      </c>
      <c r="AJ64" s="231">
        <f t="shared" si="429"/>
        <v>0</v>
      </c>
      <c r="AK64" s="231">
        <f t="shared" si="429"/>
        <v>0</v>
      </c>
      <c r="AL64" s="231">
        <f t="shared" si="429"/>
        <v>0</v>
      </c>
      <c r="AM64" s="111">
        <f t="shared" si="429"/>
        <v>0</v>
      </c>
      <c r="AN64" s="111">
        <f t="shared" si="429"/>
        <v>0</v>
      </c>
      <c r="AO64" s="73">
        <f t="shared" si="429"/>
        <v>0</v>
      </c>
      <c r="AP64" s="216">
        <f t="shared" si="429"/>
        <v>0</v>
      </c>
      <c r="AQ64" s="101">
        <f t="shared" si="429"/>
        <v>0</v>
      </c>
      <c r="AR64" s="100">
        <f t="shared" ref="AR64:CL64" si="430">AR65+AR66+AR67+AR68+AR69</f>
        <v>0</v>
      </c>
      <c r="AS64" s="100">
        <f t="shared" si="430"/>
        <v>0</v>
      </c>
      <c r="AT64" s="100">
        <f t="shared" si="430"/>
        <v>0</v>
      </c>
      <c r="AU64" s="100">
        <f t="shared" si="430"/>
        <v>0</v>
      </c>
      <c r="AV64" s="100">
        <f t="shared" si="430"/>
        <v>0</v>
      </c>
      <c r="AW64" s="100">
        <f t="shared" si="430"/>
        <v>0</v>
      </c>
      <c r="AX64" s="100">
        <f t="shared" si="430"/>
        <v>0</v>
      </c>
      <c r="AY64" s="100">
        <f t="shared" si="430"/>
        <v>0</v>
      </c>
      <c r="AZ64" s="100">
        <f t="shared" si="430"/>
        <v>0</v>
      </c>
      <c r="BA64" s="111">
        <f t="shared" si="430"/>
        <v>0</v>
      </c>
      <c r="BB64" s="111">
        <f t="shared" si="430"/>
        <v>0</v>
      </c>
      <c r="BC64" s="100">
        <f t="shared" si="430"/>
        <v>0</v>
      </c>
      <c r="BD64" s="100">
        <f t="shared" si="430"/>
        <v>0</v>
      </c>
      <c r="BE64" s="100">
        <f t="shared" si="430"/>
        <v>0</v>
      </c>
      <c r="BF64" s="100">
        <f t="shared" si="430"/>
        <v>0</v>
      </c>
      <c r="BG64" s="100">
        <f t="shared" si="430"/>
        <v>0</v>
      </c>
      <c r="BH64" s="100">
        <f t="shared" si="430"/>
        <v>0</v>
      </c>
      <c r="BI64" s="100">
        <f t="shared" si="430"/>
        <v>0</v>
      </c>
      <c r="BJ64" s="100">
        <f t="shared" si="430"/>
        <v>0</v>
      </c>
      <c r="BK64" s="100">
        <f t="shared" si="430"/>
        <v>0</v>
      </c>
      <c r="BL64" s="100">
        <f t="shared" si="430"/>
        <v>0</v>
      </c>
      <c r="BM64" s="111">
        <f t="shared" si="430"/>
        <v>0</v>
      </c>
      <c r="BN64" s="73">
        <f t="shared" si="430"/>
        <v>0</v>
      </c>
      <c r="BO64" s="101">
        <f t="shared" si="430"/>
        <v>128</v>
      </c>
      <c r="BP64" s="100">
        <f t="shared" si="430"/>
        <v>128</v>
      </c>
      <c r="BQ64" s="100">
        <f t="shared" si="430"/>
        <v>40</v>
      </c>
      <c r="BR64" s="100">
        <f t="shared" si="430"/>
        <v>36</v>
      </c>
      <c r="BS64" s="100">
        <f t="shared" si="430"/>
        <v>2</v>
      </c>
      <c r="BT64" s="100">
        <f t="shared" si="430"/>
        <v>2</v>
      </c>
      <c r="BU64" s="100">
        <f t="shared" si="430"/>
        <v>12</v>
      </c>
      <c r="BV64" s="100">
        <f t="shared" si="430"/>
        <v>0</v>
      </c>
      <c r="BW64" s="100">
        <f t="shared" si="430"/>
        <v>0</v>
      </c>
      <c r="BX64" s="100">
        <f t="shared" si="430"/>
        <v>0</v>
      </c>
      <c r="BY64" s="111"/>
      <c r="BZ64" s="111">
        <f t="shared" si="430"/>
        <v>0</v>
      </c>
      <c r="CA64" s="100">
        <f t="shared" si="430"/>
        <v>256</v>
      </c>
      <c r="CB64" s="100">
        <f t="shared" si="430"/>
        <v>220</v>
      </c>
      <c r="CC64" s="100">
        <f t="shared" si="430"/>
        <v>28</v>
      </c>
      <c r="CD64" s="100">
        <f t="shared" si="430"/>
        <v>38</v>
      </c>
      <c r="CE64" s="100">
        <f t="shared" si="430"/>
        <v>28</v>
      </c>
      <c r="CF64" s="100">
        <f t="shared" si="430"/>
        <v>4</v>
      </c>
      <c r="CG64" s="100">
        <f t="shared" si="430"/>
        <v>14</v>
      </c>
      <c r="CH64" s="100">
        <f t="shared" si="430"/>
        <v>0</v>
      </c>
      <c r="CI64" s="100">
        <f t="shared" si="430"/>
        <v>0</v>
      </c>
      <c r="CJ64" s="100">
        <f t="shared" si="430"/>
        <v>24</v>
      </c>
      <c r="CK64" s="111"/>
      <c r="CL64" s="73">
        <f t="shared" si="430"/>
        <v>30</v>
      </c>
      <c r="CM64" s="101">
        <f t="shared" ref="CM64:CV64" si="431">CM65+CM66+CM67+CM68+CM69</f>
        <v>144</v>
      </c>
      <c r="CN64" s="100">
        <f t="shared" si="431"/>
        <v>138</v>
      </c>
      <c r="CO64" s="100">
        <f t="shared" si="431"/>
        <v>64</v>
      </c>
      <c r="CP64" s="100">
        <f t="shared" si="431"/>
        <v>58</v>
      </c>
      <c r="CQ64" s="100">
        <f t="shared" si="431"/>
        <v>0</v>
      </c>
      <c r="CR64" s="100">
        <f t="shared" si="431"/>
        <v>0</v>
      </c>
      <c r="CS64" s="100">
        <f t="shared" si="431"/>
        <v>6</v>
      </c>
      <c r="CT64" s="100">
        <f t="shared" si="431"/>
        <v>10</v>
      </c>
      <c r="CU64" s="100">
        <f t="shared" si="431"/>
        <v>0</v>
      </c>
      <c r="CV64" s="100">
        <f t="shared" si="431"/>
        <v>0</v>
      </c>
      <c r="CW64" s="111"/>
      <c r="CX64" s="111">
        <f t="shared" ref="CX64:DH64" si="432">CX65+CX66+CX67+CX68+CX69</f>
        <v>6</v>
      </c>
      <c r="CY64" s="100">
        <f t="shared" si="432"/>
        <v>280</v>
      </c>
      <c r="CZ64" s="100">
        <f t="shared" si="432"/>
        <v>154</v>
      </c>
      <c r="DA64" s="100">
        <f t="shared" si="432"/>
        <v>84</v>
      </c>
      <c r="DB64" s="100">
        <f t="shared" si="432"/>
        <v>50</v>
      </c>
      <c r="DC64" s="100">
        <f t="shared" si="432"/>
        <v>2</v>
      </c>
      <c r="DD64" s="100">
        <f t="shared" si="432"/>
        <v>0</v>
      </c>
      <c r="DE64" s="100">
        <f t="shared" si="432"/>
        <v>8</v>
      </c>
      <c r="DF64" s="100">
        <f t="shared" si="432"/>
        <v>10</v>
      </c>
      <c r="DG64" s="100">
        <f t="shared" si="432"/>
        <v>108</v>
      </c>
      <c r="DH64" s="100">
        <f t="shared" si="432"/>
        <v>6</v>
      </c>
      <c r="DI64" s="73"/>
      <c r="DJ64" s="180">
        <f t="shared" ref="DJ64" si="433">DJ65+DJ66+DJ67+DJ68+DJ69</f>
        <v>12</v>
      </c>
      <c r="DK64" s="60"/>
    </row>
    <row r="65" spans="1:115" ht="44.25" customHeight="1" x14ac:dyDescent="0.25">
      <c r="A65" s="166" t="s">
        <v>75</v>
      </c>
      <c r="B65" s="294" t="s">
        <v>169</v>
      </c>
      <c r="C65" s="272">
        <v>204</v>
      </c>
      <c r="D65" s="268">
        <f>E65+F65+G65+H65+I65+J65</f>
        <v>168</v>
      </c>
      <c r="E65" s="70">
        <v>68</v>
      </c>
      <c r="F65" s="70">
        <v>54</v>
      </c>
      <c r="G65" s="70">
        <v>30</v>
      </c>
      <c r="H65" s="70">
        <v>6</v>
      </c>
      <c r="I65" s="70">
        <v>10</v>
      </c>
      <c r="J65" s="70"/>
      <c r="K65" s="70"/>
      <c r="L65" s="135">
        <v>24</v>
      </c>
      <c r="M65" s="237"/>
      <c r="N65" s="174" t="s">
        <v>59</v>
      </c>
      <c r="O65" s="76">
        <v>12</v>
      </c>
      <c r="P65" s="116"/>
      <c r="Q65" s="100"/>
      <c r="R65" s="100"/>
      <c r="S65" s="70"/>
      <c r="T65" s="70"/>
      <c r="U65" s="70"/>
      <c r="V65" s="70"/>
      <c r="W65" s="70"/>
      <c r="X65" s="70"/>
      <c r="Y65" s="70"/>
      <c r="Z65" s="71"/>
      <c r="AA65" s="75"/>
      <c r="AB65" s="75"/>
      <c r="AC65" s="100">
        <v>0</v>
      </c>
      <c r="AD65" s="100">
        <v>0</v>
      </c>
      <c r="AE65" s="70"/>
      <c r="AF65" s="70"/>
      <c r="AG65" s="70"/>
      <c r="AH65" s="70"/>
      <c r="AI65" s="70"/>
      <c r="AJ65" s="70"/>
      <c r="AK65" s="70"/>
      <c r="AL65" s="71"/>
      <c r="AM65" s="75"/>
      <c r="AN65" s="75"/>
      <c r="AO65" s="64"/>
      <c r="AP65" s="213"/>
      <c r="AQ65" s="101">
        <f>AS65+AT65+AU65+AV65+AW65+AX65+AY65+AZ65+BB65</f>
        <v>0</v>
      </c>
      <c r="AR65" s="100">
        <f>SUM(AS65:AX65)</f>
        <v>0</v>
      </c>
      <c r="AS65" s="70"/>
      <c r="AT65" s="70"/>
      <c r="AU65" s="70"/>
      <c r="AV65" s="70"/>
      <c r="AW65" s="70"/>
      <c r="AX65" s="70"/>
      <c r="AY65" s="70"/>
      <c r="AZ65" s="71"/>
      <c r="BA65" s="75"/>
      <c r="BB65" s="75"/>
      <c r="BC65" s="100">
        <f>BE65+BF65+BG65+BH65+BI65+BJ65+BK65+BL65+BN65</f>
        <v>0</v>
      </c>
      <c r="BD65" s="100">
        <f>SUM(BE65:BJ65)</f>
        <v>0</v>
      </c>
      <c r="BE65" s="70"/>
      <c r="BF65" s="70"/>
      <c r="BG65" s="70"/>
      <c r="BH65" s="70"/>
      <c r="BI65" s="70"/>
      <c r="BJ65" s="70"/>
      <c r="BK65" s="70"/>
      <c r="BL65" s="71"/>
      <c r="BM65" s="75"/>
      <c r="BN65" s="64"/>
      <c r="BO65" s="101">
        <v>74</v>
      </c>
      <c r="BP65" s="100">
        <v>74</v>
      </c>
      <c r="BQ65" s="70">
        <v>40</v>
      </c>
      <c r="BR65" s="70">
        <v>26</v>
      </c>
      <c r="BS65" s="70">
        <v>2</v>
      </c>
      <c r="BT65" s="70">
        <v>2</v>
      </c>
      <c r="BU65" s="70">
        <v>4</v>
      </c>
      <c r="BV65" s="70"/>
      <c r="BW65" s="70"/>
      <c r="BX65" s="71"/>
      <c r="BY65" s="75"/>
      <c r="BZ65" s="75"/>
      <c r="CA65" s="100">
        <v>130</v>
      </c>
      <c r="CB65" s="100">
        <v>94</v>
      </c>
      <c r="CC65" s="70">
        <v>28</v>
      </c>
      <c r="CD65" s="70">
        <v>28</v>
      </c>
      <c r="CE65" s="70">
        <v>28</v>
      </c>
      <c r="CF65" s="70">
        <v>4</v>
      </c>
      <c r="CG65" s="70">
        <v>6</v>
      </c>
      <c r="CH65" s="70"/>
      <c r="CI65" s="70"/>
      <c r="CJ65" s="71">
        <v>24</v>
      </c>
      <c r="CK65" s="75" t="s">
        <v>59</v>
      </c>
      <c r="CL65" s="64">
        <v>12</v>
      </c>
      <c r="CM65" s="101">
        <v>144</v>
      </c>
      <c r="CN65" s="100">
        <f>SUM(CO65:CT65)</f>
        <v>138</v>
      </c>
      <c r="CO65" s="70">
        <v>64</v>
      </c>
      <c r="CP65" s="70">
        <v>58</v>
      </c>
      <c r="CQ65" s="70"/>
      <c r="CR65" s="70"/>
      <c r="CS65" s="70">
        <v>6</v>
      </c>
      <c r="CT65" s="70">
        <v>10</v>
      </c>
      <c r="CU65" s="70"/>
      <c r="CV65" s="71"/>
      <c r="CW65" s="75" t="s">
        <v>59</v>
      </c>
      <c r="CX65" s="75">
        <v>6</v>
      </c>
      <c r="CY65" s="100">
        <f>DA65+DB65+DC65+DD65+DE65+DF65+DG65+DH65+DJ65</f>
        <v>0</v>
      </c>
      <c r="CZ65" s="100">
        <f>SUM(DA65:DF65)</f>
        <v>0</v>
      </c>
      <c r="DA65" s="70"/>
      <c r="DB65" s="70"/>
      <c r="DC65" s="70"/>
      <c r="DD65" s="70"/>
      <c r="DE65" s="70"/>
      <c r="DF65" s="70"/>
      <c r="DG65" s="70"/>
      <c r="DH65" s="71"/>
      <c r="DI65" s="64"/>
      <c r="DJ65" s="174"/>
      <c r="DK65" s="60"/>
    </row>
    <row r="66" spans="1:115" ht="45" x14ac:dyDescent="0.25">
      <c r="A66" s="167" t="s">
        <v>76</v>
      </c>
      <c r="B66" s="294" t="s">
        <v>170</v>
      </c>
      <c r="C66" s="272">
        <v>36</v>
      </c>
      <c r="D66" s="268">
        <v>36</v>
      </c>
      <c r="E66" s="27"/>
      <c r="F66" s="27">
        <v>20</v>
      </c>
      <c r="G66" s="27"/>
      <c r="H66" s="27"/>
      <c r="I66" s="27">
        <v>16</v>
      </c>
      <c r="J66" s="27"/>
      <c r="K66" s="27"/>
      <c r="L66" s="244"/>
      <c r="M66" s="245"/>
      <c r="N66" s="298" t="s">
        <v>52</v>
      </c>
      <c r="O66" s="198"/>
      <c r="P66" s="168"/>
      <c r="Q66" s="118"/>
      <c r="R66" s="118"/>
      <c r="S66" s="27"/>
      <c r="T66" s="27"/>
      <c r="U66" s="27"/>
      <c r="V66" s="27"/>
      <c r="W66" s="27"/>
      <c r="X66" s="27"/>
      <c r="Y66" s="27"/>
      <c r="Z66" s="29"/>
      <c r="AA66" s="136"/>
      <c r="AB66" s="136"/>
      <c r="AC66" s="118">
        <v>0</v>
      </c>
      <c r="AD66" s="118">
        <v>0</v>
      </c>
      <c r="AE66" s="27"/>
      <c r="AF66" s="27"/>
      <c r="AG66" s="27"/>
      <c r="AH66" s="27"/>
      <c r="AI66" s="27"/>
      <c r="AJ66" s="27"/>
      <c r="AK66" s="27"/>
      <c r="AL66" s="29"/>
      <c r="AM66" s="27"/>
      <c r="AN66" s="27"/>
      <c r="AO66" s="39"/>
      <c r="AP66" s="219"/>
      <c r="AQ66" s="101">
        <f t="shared" ref="AQ66:AQ69" si="434">AS66+AT66+AU66+AV66+AW66+AX66+AY66+AZ66+BB66</f>
        <v>0</v>
      </c>
      <c r="AR66" s="100">
        <f t="shared" ref="AR66:AR69" si="435">SUM(AS66:AX66)</f>
        <v>0</v>
      </c>
      <c r="AS66" s="27"/>
      <c r="AT66" s="27"/>
      <c r="AU66" s="27"/>
      <c r="AV66" s="27"/>
      <c r="AW66" s="27"/>
      <c r="AX66" s="27"/>
      <c r="AY66" s="27"/>
      <c r="AZ66" s="29"/>
      <c r="BA66" s="136"/>
      <c r="BB66" s="136"/>
      <c r="BC66" s="100">
        <f t="shared" ref="BC66:BC69" si="436">BE66+BF66+BG66+BH66+BI66+BJ66+BK66+BL66+BN66</f>
        <v>0</v>
      </c>
      <c r="BD66" s="100">
        <f t="shared" ref="BD66:BD69" si="437">SUM(BE66:BJ66)</f>
        <v>0</v>
      </c>
      <c r="BE66" s="27"/>
      <c r="BF66" s="27"/>
      <c r="BG66" s="27"/>
      <c r="BH66" s="27"/>
      <c r="BI66" s="27"/>
      <c r="BJ66" s="27"/>
      <c r="BK66" s="27"/>
      <c r="BL66" s="29"/>
      <c r="BM66" s="136"/>
      <c r="BN66" s="39"/>
      <c r="BO66" s="101">
        <v>18</v>
      </c>
      <c r="BP66" s="100">
        <v>18</v>
      </c>
      <c r="BQ66" s="27"/>
      <c r="BR66" s="27">
        <v>10</v>
      </c>
      <c r="BS66" s="27"/>
      <c r="BT66" s="27"/>
      <c r="BU66" s="27">
        <v>8</v>
      </c>
      <c r="BV66" s="27"/>
      <c r="BW66" s="27"/>
      <c r="BX66" s="29"/>
      <c r="BY66" s="136"/>
      <c r="BZ66" s="136"/>
      <c r="CA66" s="100">
        <v>18</v>
      </c>
      <c r="CB66" s="100">
        <v>18</v>
      </c>
      <c r="CC66" s="27"/>
      <c r="CD66" s="27">
        <v>10</v>
      </c>
      <c r="CE66" s="27"/>
      <c r="CF66" s="27"/>
      <c r="CG66" s="27">
        <v>8</v>
      </c>
      <c r="CH66" s="27"/>
      <c r="CI66" s="27"/>
      <c r="CJ66" s="29"/>
      <c r="CK66" s="136" t="s">
        <v>52</v>
      </c>
      <c r="CL66" s="39"/>
      <c r="CM66" s="101">
        <v>0</v>
      </c>
      <c r="CN66" s="100">
        <f t="shared" ref="CN66:CN69" si="438">SUM(CO66:CT66)</f>
        <v>0</v>
      </c>
      <c r="CO66" s="27"/>
      <c r="CP66" s="27"/>
      <c r="CQ66" s="27"/>
      <c r="CR66" s="27"/>
      <c r="CS66" s="27"/>
      <c r="CT66" s="27"/>
      <c r="CU66" s="27"/>
      <c r="CV66" s="29"/>
      <c r="CW66" s="136"/>
      <c r="CX66" s="136"/>
      <c r="CY66" s="100">
        <v>160</v>
      </c>
      <c r="CZ66" s="100">
        <f t="shared" ref="CZ66:CZ69" si="439">SUM(DA66:DF66)</f>
        <v>154</v>
      </c>
      <c r="DA66" s="27">
        <v>84</v>
      </c>
      <c r="DB66" s="27">
        <v>50</v>
      </c>
      <c r="DC66" s="27">
        <v>2</v>
      </c>
      <c r="DD66" s="27"/>
      <c r="DE66" s="27">
        <v>8</v>
      </c>
      <c r="DF66" s="27">
        <v>10</v>
      </c>
      <c r="DG66" s="27"/>
      <c r="DH66" s="137">
        <v>6</v>
      </c>
      <c r="DI66" s="39" t="s">
        <v>52</v>
      </c>
      <c r="DJ66" s="181"/>
      <c r="DK66" s="60"/>
    </row>
    <row r="67" spans="1:115" ht="15" customHeight="1" x14ac:dyDescent="0.25">
      <c r="A67" s="167" t="s">
        <v>78</v>
      </c>
      <c r="B67" s="163" t="s">
        <v>29</v>
      </c>
      <c r="C67" s="273">
        <v>72</v>
      </c>
      <c r="D67" s="274">
        <v>72</v>
      </c>
      <c r="E67" s="27"/>
      <c r="F67" s="27"/>
      <c r="G67" s="27"/>
      <c r="H67" s="27"/>
      <c r="I67" s="27"/>
      <c r="J67" s="27"/>
      <c r="K67" s="27"/>
      <c r="L67" s="244"/>
      <c r="M67" s="246"/>
      <c r="N67" s="298" t="s">
        <v>52</v>
      </c>
      <c r="O67" s="198"/>
      <c r="P67" s="168"/>
      <c r="Q67" s="118"/>
      <c r="R67" s="118"/>
      <c r="S67" s="27"/>
      <c r="T67" s="27"/>
      <c r="U67" s="27"/>
      <c r="V67" s="27"/>
      <c r="W67" s="27"/>
      <c r="X67" s="27"/>
      <c r="Y67" s="27"/>
      <c r="Z67" s="29"/>
      <c r="AA67" s="136"/>
      <c r="AB67" s="136"/>
      <c r="AC67" s="118">
        <v>0</v>
      </c>
      <c r="AD67" s="118">
        <v>0</v>
      </c>
      <c r="AE67" s="27"/>
      <c r="AF67" s="27"/>
      <c r="AG67" s="27"/>
      <c r="AH67" s="27"/>
      <c r="AI67" s="27"/>
      <c r="AJ67" s="27"/>
      <c r="AK67" s="27"/>
      <c r="AL67" s="29"/>
      <c r="AM67" s="27"/>
      <c r="AN67" s="27"/>
      <c r="AO67" s="39"/>
      <c r="AP67" s="219"/>
      <c r="AQ67" s="101">
        <f t="shared" si="434"/>
        <v>0</v>
      </c>
      <c r="AR67" s="100">
        <f t="shared" si="435"/>
        <v>0</v>
      </c>
      <c r="AS67" s="27"/>
      <c r="AT67" s="27"/>
      <c r="AU67" s="27"/>
      <c r="AV67" s="27"/>
      <c r="AW67" s="27"/>
      <c r="AX67" s="27"/>
      <c r="AY67" s="27"/>
      <c r="AZ67" s="29"/>
      <c r="BA67" s="136"/>
      <c r="BB67" s="136"/>
      <c r="BC67" s="100">
        <f t="shared" si="436"/>
        <v>0</v>
      </c>
      <c r="BD67" s="100">
        <f t="shared" si="437"/>
        <v>0</v>
      </c>
      <c r="BE67" s="27"/>
      <c r="BF67" s="27"/>
      <c r="BG67" s="27"/>
      <c r="BH67" s="27"/>
      <c r="BI67" s="27"/>
      <c r="BJ67" s="27"/>
      <c r="BK67" s="27"/>
      <c r="BL67" s="29"/>
      <c r="BM67" s="136"/>
      <c r="BN67" s="39"/>
      <c r="BO67" s="101">
        <v>36</v>
      </c>
      <c r="BP67" s="100">
        <v>36</v>
      </c>
      <c r="BQ67" s="27"/>
      <c r="BR67" s="27"/>
      <c r="BS67" s="27"/>
      <c r="BT67" s="27"/>
      <c r="BU67" s="27"/>
      <c r="BV67" s="27"/>
      <c r="BW67" s="27"/>
      <c r="BX67" s="29"/>
      <c r="BY67" s="136"/>
      <c r="BZ67" s="136"/>
      <c r="CA67" s="100">
        <v>36</v>
      </c>
      <c r="CB67" s="100">
        <v>36</v>
      </c>
      <c r="CC67" s="27"/>
      <c r="CD67" s="27"/>
      <c r="CE67" s="27"/>
      <c r="CF67" s="27"/>
      <c r="CG67" s="27"/>
      <c r="CH67" s="27"/>
      <c r="CI67" s="27"/>
      <c r="CJ67" s="29"/>
      <c r="CK67" s="136" t="s">
        <v>52</v>
      </c>
      <c r="CL67" s="39"/>
      <c r="CM67" s="101">
        <f t="shared" ref="CM67:CM69" si="440">CO67+CP67+CQ67+CR67+CS67+CT67+CU67+CV67+CX67</f>
        <v>0</v>
      </c>
      <c r="CN67" s="100">
        <f t="shared" si="438"/>
        <v>0</v>
      </c>
      <c r="CO67" s="27"/>
      <c r="CP67" s="27"/>
      <c r="CQ67" s="27"/>
      <c r="CR67" s="27"/>
      <c r="CS67" s="27"/>
      <c r="CT67" s="27"/>
      <c r="CU67" s="27"/>
      <c r="CV67" s="29"/>
      <c r="CW67" s="136"/>
      <c r="CX67" s="136"/>
      <c r="CY67" s="100">
        <v>36</v>
      </c>
      <c r="CZ67" s="100">
        <f t="shared" si="439"/>
        <v>0</v>
      </c>
      <c r="DA67" s="27"/>
      <c r="DB67" s="27"/>
      <c r="DC67" s="27"/>
      <c r="DD67" s="27"/>
      <c r="DE67" s="27"/>
      <c r="DF67" s="27"/>
      <c r="DG67" s="27">
        <v>36</v>
      </c>
      <c r="DH67" s="29"/>
      <c r="DI67" s="311" t="s">
        <v>52</v>
      </c>
      <c r="DJ67" s="181"/>
      <c r="DK67" s="60"/>
    </row>
    <row r="68" spans="1:115" ht="15" customHeight="1" x14ac:dyDescent="0.25">
      <c r="A68" s="167" t="s">
        <v>79</v>
      </c>
      <c r="B68" s="163" t="s">
        <v>31</v>
      </c>
      <c r="C68" s="273">
        <v>72</v>
      </c>
      <c r="D68" s="274">
        <v>72</v>
      </c>
      <c r="E68" s="27"/>
      <c r="F68" s="27"/>
      <c r="G68" s="27"/>
      <c r="H68" s="27"/>
      <c r="I68" s="27"/>
      <c r="J68" s="27"/>
      <c r="K68" s="27"/>
      <c r="L68" s="244"/>
      <c r="M68" s="245"/>
      <c r="N68" s="298" t="s">
        <v>52</v>
      </c>
      <c r="O68" s="198"/>
      <c r="P68" s="168"/>
      <c r="Q68" s="118"/>
      <c r="R68" s="118"/>
      <c r="S68" s="27"/>
      <c r="T68" s="27"/>
      <c r="U68" s="27"/>
      <c r="V68" s="27"/>
      <c r="W68" s="27"/>
      <c r="X68" s="27"/>
      <c r="Y68" s="27"/>
      <c r="Z68" s="29"/>
      <c r="AA68" s="136"/>
      <c r="AB68" s="136"/>
      <c r="AC68" s="118">
        <v>0</v>
      </c>
      <c r="AD68" s="118">
        <v>0</v>
      </c>
      <c r="AE68" s="27"/>
      <c r="AF68" s="27"/>
      <c r="AG68" s="27"/>
      <c r="AH68" s="27"/>
      <c r="AI68" s="27"/>
      <c r="AJ68" s="27"/>
      <c r="AK68" s="27"/>
      <c r="AL68" s="29"/>
      <c r="AM68" s="27"/>
      <c r="AN68" s="27"/>
      <c r="AO68" s="39"/>
      <c r="AP68" s="219"/>
      <c r="AQ68" s="101">
        <f t="shared" si="434"/>
        <v>0</v>
      </c>
      <c r="AR68" s="100">
        <f t="shared" si="435"/>
        <v>0</v>
      </c>
      <c r="AS68" s="27"/>
      <c r="AT68" s="27"/>
      <c r="AU68" s="27"/>
      <c r="AV68" s="27"/>
      <c r="AW68" s="27"/>
      <c r="AX68" s="27"/>
      <c r="AY68" s="27"/>
      <c r="AZ68" s="29"/>
      <c r="BA68" s="136"/>
      <c r="BB68" s="136"/>
      <c r="BC68" s="100">
        <f t="shared" si="436"/>
        <v>0</v>
      </c>
      <c r="BD68" s="100">
        <f t="shared" si="437"/>
        <v>0</v>
      </c>
      <c r="BE68" s="27"/>
      <c r="BF68" s="27"/>
      <c r="BG68" s="27"/>
      <c r="BH68" s="27"/>
      <c r="BI68" s="27"/>
      <c r="BJ68" s="27"/>
      <c r="BK68" s="27"/>
      <c r="BL68" s="29"/>
      <c r="BM68" s="136"/>
      <c r="BN68" s="39"/>
      <c r="BO68" s="101">
        <f t="shared" ref="BO68:BO69" si="441">BQ68+BR68+BS68+BT68+BU68+BV68+BW68+BX68+BZ68</f>
        <v>0</v>
      </c>
      <c r="BP68" s="100">
        <f t="shared" ref="BP68:BP69" si="442">SUM(BQ68:BV68)</f>
        <v>0</v>
      </c>
      <c r="BQ68" s="27"/>
      <c r="BR68" s="27"/>
      <c r="BS68" s="27"/>
      <c r="BT68" s="27"/>
      <c r="BU68" s="27"/>
      <c r="BV68" s="27"/>
      <c r="BW68" s="27"/>
      <c r="BX68" s="29"/>
      <c r="BY68" s="136"/>
      <c r="BZ68" s="136"/>
      <c r="CA68" s="100">
        <v>72</v>
      </c>
      <c r="CB68" s="100">
        <v>72</v>
      </c>
      <c r="CC68" s="27"/>
      <c r="CD68" s="27"/>
      <c r="CE68" s="27"/>
      <c r="CF68" s="27"/>
      <c r="CG68" s="27"/>
      <c r="CH68" s="27"/>
      <c r="CI68" s="27"/>
      <c r="CJ68" s="29"/>
      <c r="CK68" s="136" t="s">
        <v>125</v>
      </c>
      <c r="CL68" s="39">
        <v>18</v>
      </c>
      <c r="CM68" s="101">
        <f t="shared" si="440"/>
        <v>0</v>
      </c>
      <c r="CN68" s="100">
        <f t="shared" si="438"/>
        <v>0</v>
      </c>
      <c r="CO68" s="27"/>
      <c r="CP68" s="27"/>
      <c r="CQ68" s="27"/>
      <c r="CR68" s="27"/>
      <c r="CS68" s="27"/>
      <c r="CT68" s="27"/>
      <c r="CU68" s="27"/>
      <c r="CV68" s="29"/>
      <c r="CW68" s="136"/>
      <c r="CX68" s="136"/>
      <c r="CY68" s="100">
        <v>72</v>
      </c>
      <c r="CZ68" s="100">
        <f t="shared" si="439"/>
        <v>0</v>
      </c>
      <c r="DA68" s="27"/>
      <c r="DB68" s="27"/>
      <c r="DC68" s="27"/>
      <c r="DD68" s="27"/>
      <c r="DE68" s="27"/>
      <c r="DF68" s="27"/>
      <c r="DG68" s="27">
        <v>72</v>
      </c>
      <c r="DH68" s="29"/>
      <c r="DI68" s="311"/>
      <c r="DJ68" s="181"/>
      <c r="DK68" s="60"/>
    </row>
    <row r="69" spans="1:115" ht="24" customHeight="1" x14ac:dyDescent="0.25">
      <c r="A69" s="167"/>
      <c r="B69" s="163" t="s">
        <v>77</v>
      </c>
      <c r="C69" s="267">
        <v>18</v>
      </c>
      <c r="D69" s="274"/>
      <c r="E69" s="27"/>
      <c r="F69" s="27"/>
      <c r="G69" s="27"/>
      <c r="H69" s="27"/>
      <c r="I69" s="27"/>
      <c r="J69" s="27"/>
      <c r="K69" s="27"/>
      <c r="L69" s="244"/>
      <c r="M69" s="245"/>
      <c r="N69" s="174" t="s">
        <v>121</v>
      </c>
      <c r="O69" s="76"/>
      <c r="P69" s="168"/>
      <c r="Q69" s="118"/>
      <c r="R69" s="118"/>
      <c r="S69" s="27"/>
      <c r="T69" s="27"/>
      <c r="U69" s="27"/>
      <c r="V69" s="27"/>
      <c r="W69" s="27"/>
      <c r="X69" s="27"/>
      <c r="Y69" s="27"/>
      <c r="Z69" s="29"/>
      <c r="AA69" s="136"/>
      <c r="AB69" s="136"/>
      <c r="AC69" s="118">
        <v>0</v>
      </c>
      <c r="AD69" s="118">
        <v>0</v>
      </c>
      <c r="AE69" s="27"/>
      <c r="AF69" s="27"/>
      <c r="AG69" s="27"/>
      <c r="AH69" s="27"/>
      <c r="AI69" s="27"/>
      <c r="AJ69" s="27"/>
      <c r="AK69" s="27"/>
      <c r="AL69" s="29"/>
      <c r="AM69" s="27"/>
      <c r="AN69" s="27"/>
      <c r="AO69" s="39"/>
      <c r="AP69" s="219"/>
      <c r="AQ69" s="101">
        <f t="shared" si="434"/>
        <v>0</v>
      </c>
      <c r="AR69" s="100">
        <f t="shared" si="435"/>
        <v>0</v>
      </c>
      <c r="AS69" s="27"/>
      <c r="AT69" s="27"/>
      <c r="AU69" s="27"/>
      <c r="AV69" s="27"/>
      <c r="AW69" s="27"/>
      <c r="AX69" s="27"/>
      <c r="AY69" s="27"/>
      <c r="AZ69" s="29"/>
      <c r="BA69" s="136"/>
      <c r="BB69" s="136"/>
      <c r="BC69" s="100">
        <f t="shared" si="436"/>
        <v>0</v>
      </c>
      <c r="BD69" s="100">
        <f t="shared" si="437"/>
        <v>0</v>
      </c>
      <c r="BE69" s="27"/>
      <c r="BF69" s="27"/>
      <c r="BG69" s="27"/>
      <c r="BH69" s="27"/>
      <c r="BI69" s="27"/>
      <c r="BJ69" s="27"/>
      <c r="BK69" s="27"/>
      <c r="BL69" s="29"/>
      <c r="BM69" s="136"/>
      <c r="BN69" s="39"/>
      <c r="BO69" s="101">
        <f t="shared" si="441"/>
        <v>0</v>
      </c>
      <c r="BP69" s="100">
        <f t="shared" si="442"/>
        <v>0</v>
      </c>
      <c r="BQ69" s="27"/>
      <c r="BR69" s="27"/>
      <c r="BS69" s="27"/>
      <c r="BT69" s="27"/>
      <c r="BU69" s="27"/>
      <c r="BV69" s="27"/>
      <c r="BW69" s="27"/>
      <c r="BX69" s="29"/>
      <c r="BY69" s="136"/>
      <c r="BZ69" s="136"/>
      <c r="CA69" s="100"/>
      <c r="CB69" s="100"/>
      <c r="CC69" s="27"/>
      <c r="CD69" s="27"/>
      <c r="CE69" s="27"/>
      <c r="CF69" s="27"/>
      <c r="CG69" s="27"/>
      <c r="CH69" s="27"/>
      <c r="CI69" s="27"/>
      <c r="CJ69" s="29"/>
      <c r="CK69" s="136"/>
      <c r="CL69" s="39"/>
      <c r="CM69" s="101">
        <f t="shared" si="440"/>
        <v>0</v>
      </c>
      <c r="CN69" s="100">
        <f t="shared" si="438"/>
        <v>0</v>
      </c>
      <c r="CO69" s="27"/>
      <c r="CP69" s="27"/>
      <c r="CQ69" s="27"/>
      <c r="CR69" s="27"/>
      <c r="CS69" s="27"/>
      <c r="CT69" s="27"/>
      <c r="CU69" s="27"/>
      <c r="CV69" s="29"/>
      <c r="CW69" s="136"/>
      <c r="CX69" s="136"/>
      <c r="CY69" s="100">
        <v>12</v>
      </c>
      <c r="CZ69" s="100">
        <f t="shared" si="439"/>
        <v>0</v>
      </c>
      <c r="DA69" s="27"/>
      <c r="DB69" s="27"/>
      <c r="DC69" s="27"/>
      <c r="DD69" s="27"/>
      <c r="DE69" s="27"/>
      <c r="DF69" s="27"/>
      <c r="DG69" s="27"/>
      <c r="DH69" s="29"/>
      <c r="DI69" s="39" t="s">
        <v>125</v>
      </c>
      <c r="DJ69" s="181">
        <v>12</v>
      </c>
      <c r="DK69" s="60"/>
    </row>
    <row r="70" spans="1:115" ht="36.75" customHeight="1" x14ac:dyDescent="0.25">
      <c r="A70" s="167" t="s">
        <v>80</v>
      </c>
      <c r="B70" s="289" t="s">
        <v>172</v>
      </c>
      <c r="C70" s="273">
        <f>C71+C72+C73+C74</f>
        <v>276</v>
      </c>
      <c r="D70" s="273">
        <f t="shared" ref="D70:BO70" si="443">D71+D72+D73+D74</f>
        <v>246</v>
      </c>
      <c r="E70" s="273">
        <f t="shared" si="443"/>
        <v>20</v>
      </c>
      <c r="F70" s="273">
        <f t="shared" si="443"/>
        <v>28</v>
      </c>
      <c r="G70" s="273">
        <f t="shared" si="443"/>
        <v>8</v>
      </c>
      <c r="H70" s="273">
        <f t="shared" si="443"/>
        <v>2</v>
      </c>
      <c r="I70" s="273">
        <f t="shared" si="443"/>
        <v>8</v>
      </c>
      <c r="J70" s="273">
        <f t="shared" si="443"/>
        <v>0</v>
      </c>
      <c r="K70" s="273">
        <f t="shared" si="443"/>
        <v>0</v>
      </c>
      <c r="L70" s="273">
        <f t="shared" si="443"/>
        <v>12</v>
      </c>
      <c r="M70" s="273">
        <f t="shared" si="443"/>
        <v>0</v>
      </c>
      <c r="N70" s="273" t="e">
        <f t="shared" si="443"/>
        <v>#VALUE!</v>
      </c>
      <c r="O70" s="273">
        <f t="shared" si="443"/>
        <v>18</v>
      </c>
      <c r="P70" s="273">
        <f t="shared" si="443"/>
        <v>0</v>
      </c>
      <c r="Q70" s="273">
        <f t="shared" si="443"/>
        <v>0</v>
      </c>
      <c r="R70" s="273">
        <f t="shared" si="443"/>
        <v>0</v>
      </c>
      <c r="S70" s="273">
        <f t="shared" si="443"/>
        <v>0</v>
      </c>
      <c r="T70" s="273">
        <f t="shared" si="443"/>
        <v>0</v>
      </c>
      <c r="U70" s="273">
        <f t="shared" si="443"/>
        <v>0</v>
      </c>
      <c r="V70" s="273">
        <f t="shared" si="443"/>
        <v>0</v>
      </c>
      <c r="W70" s="273">
        <f t="shared" si="443"/>
        <v>0</v>
      </c>
      <c r="X70" s="273">
        <f t="shared" si="443"/>
        <v>0</v>
      </c>
      <c r="Y70" s="273">
        <f t="shared" si="443"/>
        <v>0</v>
      </c>
      <c r="Z70" s="273">
        <f t="shared" si="443"/>
        <v>0</v>
      </c>
      <c r="AA70" s="273">
        <f t="shared" si="443"/>
        <v>0</v>
      </c>
      <c r="AB70" s="273">
        <f t="shared" si="443"/>
        <v>0</v>
      </c>
      <c r="AC70" s="273">
        <f t="shared" si="443"/>
        <v>0</v>
      </c>
      <c r="AD70" s="273">
        <f t="shared" si="443"/>
        <v>0</v>
      </c>
      <c r="AE70" s="273">
        <f t="shared" si="443"/>
        <v>0</v>
      </c>
      <c r="AF70" s="273">
        <f t="shared" si="443"/>
        <v>0</v>
      </c>
      <c r="AG70" s="273">
        <f t="shared" si="443"/>
        <v>0</v>
      </c>
      <c r="AH70" s="273">
        <f t="shared" si="443"/>
        <v>0</v>
      </c>
      <c r="AI70" s="273">
        <f t="shared" si="443"/>
        <v>0</v>
      </c>
      <c r="AJ70" s="273">
        <f t="shared" si="443"/>
        <v>0</v>
      </c>
      <c r="AK70" s="273">
        <f t="shared" si="443"/>
        <v>0</v>
      </c>
      <c r="AL70" s="273">
        <f t="shared" si="443"/>
        <v>0</v>
      </c>
      <c r="AM70" s="273">
        <f t="shared" si="443"/>
        <v>0</v>
      </c>
      <c r="AN70" s="273">
        <f t="shared" si="443"/>
        <v>0</v>
      </c>
      <c r="AO70" s="273">
        <f t="shared" si="443"/>
        <v>0</v>
      </c>
      <c r="AP70" s="273">
        <f t="shared" si="443"/>
        <v>0</v>
      </c>
      <c r="AQ70" s="273">
        <f t="shared" si="443"/>
        <v>276</v>
      </c>
      <c r="AR70" s="273">
        <f t="shared" si="443"/>
        <v>246</v>
      </c>
      <c r="AS70" s="273">
        <f t="shared" si="443"/>
        <v>20</v>
      </c>
      <c r="AT70" s="273">
        <f t="shared" si="443"/>
        <v>28</v>
      </c>
      <c r="AU70" s="273">
        <f t="shared" si="443"/>
        <v>8</v>
      </c>
      <c r="AV70" s="273">
        <f t="shared" si="443"/>
        <v>2</v>
      </c>
      <c r="AW70" s="273">
        <f t="shared" si="443"/>
        <v>8</v>
      </c>
      <c r="AX70" s="273">
        <f t="shared" si="443"/>
        <v>0</v>
      </c>
      <c r="AY70" s="273">
        <f t="shared" si="443"/>
        <v>0</v>
      </c>
      <c r="AZ70" s="273">
        <f t="shared" si="443"/>
        <v>12</v>
      </c>
      <c r="BA70" s="273" t="e">
        <f t="shared" si="443"/>
        <v>#VALUE!</v>
      </c>
      <c r="BB70" s="273">
        <f t="shared" si="443"/>
        <v>18</v>
      </c>
      <c r="BC70" s="273">
        <f t="shared" si="443"/>
        <v>0</v>
      </c>
      <c r="BD70" s="273">
        <f t="shared" si="443"/>
        <v>0</v>
      </c>
      <c r="BE70" s="273">
        <f t="shared" si="443"/>
        <v>0</v>
      </c>
      <c r="BF70" s="273">
        <f t="shared" si="443"/>
        <v>0</v>
      </c>
      <c r="BG70" s="273">
        <f t="shared" si="443"/>
        <v>0</v>
      </c>
      <c r="BH70" s="273">
        <f t="shared" si="443"/>
        <v>0</v>
      </c>
      <c r="BI70" s="273">
        <f t="shared" si="443"/>
        <v>0</v>
      </c>
      <c r="BJ70" s="273">
        <f t="shared" si="443"/>
        <v>0</v>
      </c>
      <c r="BK70" s="273">
        <f t="shared" si="443"/>
        <v>0</v>
      </c>
      <c r="BL70" s="273">
        <f t="shared" si="443"/>
        <v>0</v>
      </c>
      <c r="BM70" s="273">
        <f t="shared" si="443"/>
        <v>0</v>
      </c>
      <c r="BN70" s="273">
        <f t="shared" si="443"/>
        <v>0</v>
      </c>
      <c r="BO70" s="273">
        <f t="shared" si="443"/>
        <v>0</v>
      </c>
      <c r="BP70" s="273">
        <f t="shared" ref="BP70:DJ70" si="444">BP71+BP72+BP73+BP74</f>
        <v>0</v>
      </c>
      <c r="BQ70" s="273">
        <f t="shared" si="444"/>
        <v>0</v>
      </c>
      <c r="BR70" s="273">
        <f t="shared" si="444"/>
        <v>0</v>
      </c>
      <c r="BS70" s="273">
        <f t="shared" si="444"/>
        <v>0</v>
      </c>
      <c r="BT70" s="273">
        <f t="shared" si="444"/>
        <v>0</v>
      </c>
      <c r="BU70" s="273">
        <f t="shared" si="444"/>
        <v>0</v>
      </c>
      <c r="BV70" s="273">
        <f t="shared" si="444"/>
        <v>0</v>
      </c>
      <c r="BW70" s="273">
        <f t="shared" si="444"/>
        <v>0</v>
      </c>
      <c r="BX70" s="273">
        <f t="shared" si="444"/>
        <v>0</v>
      </c>
      <c r="BY70" s="273">
        <f t="shared" si="444"/>
        <v>0</v>
      </c>
      <c r="BZ70" s="273">
        <f t="shared" si="444"/>
        <v>0</v>
      </c>
      <c r="CA70" s="273">
        <f t="shared" si="444"/>
        <v>110</v>
      </c>
      <c r="CB70" s="273">
        <f t="shared" si="444"/>
        <v>104</v>
      </c>
      <c r="CC70" s="273">
        <f t="shared" si="444"/>
        <v>68</v>
      </c>
      <c r="CD70" s="273">
        <f t="shared" si="444"/>
        <v>30</v>
      </c>
      <c r="CE70" s="273">
        <f t="shared" si="444"/>
        <v>0</v>
      </c>
      <c r="CF70" s="273">
        <f t="shared" si="444"/>
        <v>0</v>
      </c>
      <c r="CG70" s="273">
        <f t="shared" si="444"/>
        <v>6</v>
      </c>
      <c r="CH70" s="273">
        <f t="shared" si="444"/>
        <v>0</v>
      </c>
      <c r="CI70" s="273">
        <f t="shared" si="444"/>
        <v>0</v>
      </c>
      <c r="CJ70" s="273">
        <f t="shared" si="444"/>
        <v>0</v>
      </c>
      <c r="CK70" s="273" t="e">
        <f t="shared" si="444"/>
        <v>#VALUE!</v>
      </c>
      <c r="CL70" s="273">
        <f t="shared" si="444"/>
        <v>6</v>
      </c>
      <c r="CM70" s="273">
        <f t="shared" si="444"/>
        <v>0</v>
      </c>
      <c r="CN70" s="273">
        <f t="shared" si="444"/>
        <v>0</v>
      </c>
      <c r="CO70" s="273">
        <f t="shared" si="444"/>
        <v>0</v>
      </c>
      <c r="CP70" s="273">
        <f t="shared" si="444"/>
        <v>0</v>
      </c>
      <c r="CQ70" s="273">
        <f t="shared" si="444"/>
        <v>0</v>
      </c>
      <c r="CR70" s="273">
        <f t="shared" si="444"/>
        <v>0</v>
      </c>
      <c r="CS70" s="273">
        <f t="shared" si="444"/>
        <v>0</v>
      </c>
      <c r="CT70" s="273">
        <f t="shared" si="444"/>
        <v>0</v>
      </c>
      <c r="CU70" s="273">
        <f t="shared" si="444"/>
        <v>0</v>
      </c>
      <c r="CV70" s="273">
        <f t="shared" si="444"/>
        <v>0</v>
      </c>
      <c r="CW70" s="273">
        <f t="shared" si="444"/>
        <v>0</v>
      </c>
      <c r="CX70" s="273">
        <f t="shared" si="444"/>
        <v>0</v>
      </c>
      <c r="CY70" s="273">
        <f t="shared" si="444"/>
        <v>0</v>
      </c>
      <c r="CZ70" s="273">
        <f t="shared" si="444"/>
        <v>0</v>
      </c>
      <c r="DA70" s="273">
        <f t="shared" si="444"/>
        <v>0</v>
      </c>
      <c r="DB70" s="273">
        <f t="shared" si="444"/>
        <v>0</v>
      </c>
      <c r="DC70" s="273">
        <f t="shared" si="444"/>
        <v>0</v>
      </c>
      <c r="DD70" s="273">
        <f t="shared" si="444"/>
        <v>0</v>
      </c>
      <c r="DE70" s="273">
        <f t="shared" si="444"/>
        <v>0</v>
      </c>
      <c r="DF70" s="273">
        <f t="shared" si="444"/>
        <v>0</v>
      </c>
      <c r="DG70" s="273">
        <f t="shared" si="444"/>
        <v>0</v>
      </c>
      <c r="DH70" s="273">
        <f t="shared" si="444"/>
        <v>0</v>
      </c>
      <c r="DI70" s="273">
        <f t="shared" si="444"/>
        <v>0</v>
      </c>
      <c r="DJ70" s="273">
        <f t="shared" si="444"/>
        <v>0</v>
      </c>
      <c r="DK70" s="60"/>
    </row>
    <row r="71" spans="1:115" ht="36" customHeight="1" x14ac:dyDescent="0.25">
      <c r="A71" s="167" t="s">
        <v>81</v>
      </c>
      <c r="B71" s="295" t="s">
        <v>171</v>
      </c>
      <c r="C71" s="267">
        <v>78</v>
      </c>
      <c r="D71" s="303">
        <v>66</v>
      </c>
      <c r="E71" s="304">
        <v>20</v>
      </c>
      <c r="F71" s="304">
        <v>28</v>
      </c>
      <c r="G71" s="304">
        <v>8</v>
      </c>
      <c r="H71" s="304">
        <v>2</v>
      </c>
      <c r="I71" s="304">
        <v>8</v>
      </c>
      <c r="J71" s="304"/>
      <c r="K71" s="304"/>
      <c r="L71" s="305">
        <v>12</v>
      </c>
      <c r="M71" s="306"/>
      <c r="N71" s="309" t="s">
        <v>52</v>
      </c>
      <c r="O71" s="198"/>
      <c r="P71" s="168"/>
      <c r="Q71" s="118"/>
      <c r="R71" s="118"/>
      <c r="S71" s="27"/>
      <c r="T71" s="27"/>
      <c r="U71" s="27"/>
      <c r="V71" s="27"/>
      <c r="W71" s="27"/>
      <c r="X71" s="27"/>
      <c r="Y71" s="27"/>
      <c r="Z71" s="29"/>
      <c r="AA71" s="136"/>
      <c r="AB71" s="136"/>
      <c r="AC71" s="118"/>
      <c r="AD71" s="118"/>
      <c r="AE71" s="27"/>
      <c r="AF71" s="27"/>
      <c r="AG71" s="27"/>
      <c r="AH71" s="27"/>
      <c r="AI71" s="27"/>
      <c r="AJ71" s="27"/>
      <c r="AK71" s="27"/>
      <c r="AL71" s="29"/>
      <c r="AM71" s="27"/>
      <c r="AN71" s="27"/>
      <c r="AO71" s="39"/>
      <c r="AP71" s="219"/>
      <c r="AQ71" s="101">
        <v>78</v>
      </c>
      <c r="AR71" s="100">
        <v>66</v>
      </c>
      <c r="AS71" s="304">
        <v>20</v>
      </c>
      <c r="AT71" s="304">
        <v>28</v>
      </c>
      <c r="AU71" s="304">
        <v>8</v>
      </c>
      <c r="AV71" s="304">
        <v>2</v>
      </c>
      <c r="AW71" s="304">
        <v>8</v>
      </c>
      <c r="AX71" s="304"/>
      <c r="AY71" s="304"/>
      <c r="AZ71" s="307">
        <v>12</v>
      </c>
      <c r="BA71" s="308" t="s">
        <v>52</v>
      </c>
      <c r="BB71" s="136"/>
      <c r="BC71" s="100"/>
      <c r="BD71" s="100"/>
      <c r="BE71" s="27"/>
      <c r="BF71" s="27"/>
      <c r="BG71" s="27"/>
      <c r="BH71" s="27"/>
      <c r="BI71" s="27"/>
      <c r="BJ71" s="27"/>
      <c r="BK71" s="27"/>
      <c r="BL71" s="29"/>
      <c r="BM71" s="136"/>
      <c r="BN71" s="39"/>
      <c r="BO71" s="101"/>
      <c r="BP71" s="100"/>
      <c r="BQ71" s="27"/>
      <c r="BR71" s="27"/>
      <c r="BS71" s="27"/>
      <c r="BT71" s="27"/>
      <c r="BU71" s="27"/>
      <c r="BV71" s="27"/>
      <c r="BW71" s="27"/>
      <c r="BX71" s="29"/>
      <c r="BY71" s="136"/>
      <c r="BZ71" s="136"/>
      <c r="CA71" s="100">
        <v>110</v>
      </c>
      <c r="CB71" s="100">
        <f>CC71+CD71+CE71+CF71+CG71+CH71</f>
        <v>104</v>
      </c>
      <c r="CC71" s="27">
        <v>68</v>
      </c>
      <c r="CD71" s="27">
        <v>30</v>
      </c>
      <c r="CE71" s="27"/>
      <c r="CF71" s="27"/>
      <c r="CG71" s="27">
        <v>6</v>
      </c>
      <c r="CH71" s="27"/>
      <c r="CI71" s="27"/>
      <c r="CJ71" s="29"/>
      <c r="CK71" s="136" t="s">
        <v>59</v>
      </c>
      <c r="CL71" s="39">
        <v>6</v>
      </c>
      <c r="CM71" s="101"/>
      <c r="CN71" s="100"/>
      <c r="CO71" s="27"/>
      <c r="CP71" s="27"/>
      <c r="CQ71" s="27"/>
      <c r="CR71" s="27"/>
      <c r="CS71" s="27"/>
      <c r="CT71" s="27"/>
      <c r="CU71" s="27"/>
      <c r="CV71" s="29"/>
      <c r="CW71" s="136"/>
      <c r="CX71" s="136"/>
      <c r="CY71" s="100"/>
      <c r="CZ71" s="100"/>
      <c r="DA71" s="27"/>
      <c r="DB71" s="27"/>
      <c r="DC71" s="27"/>
      <c r="DD71" s="27"/>
      <c r="DE71" s="27"/>
      <c r="DF71" s="27"/>
      <c r="DG71" s="27"/>
      <c r="DH71" s="29"/>
      <c r="DI71" s="39"/>
      <c r="DJ71" s="181"/>
      <c r="DK71" s="60"/>
    </row>
    <row r="72" spans="1:115" ht="15" customHeight="1" x14ac:dyDescent="0.25">
      <c r="A72" s="167" t="s">
        <v>82</v>
      </c>
      <c r="B72" s="163" t="s">
        <v>29</v>
      </c>
      <c r="C72" s="273">
        <v>108</v>
      </c>
      <c r="D72" s="274">
        <v>108</v>
      </c>
      <c r="E72" s="27"/>
      <c r="F72" s="27"/>
      <c r="G72" s="27"/>
      <c r="H72" s="27"/>
      <c r="I72" s="27"/>
      <c r="J72" s="27"/>
      <c r="K72" s="27"/>
      <c r="L72" s="244"/>
      <c r="M72" s="245"/>
      <c r="N72" s="298" t="s">
        <v>52</v>
      </c>
      <c r="O72" s="198"/>
      <c r="P72" s="168"/>
      <c r="Q72" s="118"/>
      <c r="R72" s="118"/>
      <c r="S72" s="27"/>
      <c r="T72" s="27"/>
      <c r="U72" s="27"/>
      <c r="V72" s="27"/>
      <c r="W72" s="27"/>
      <c r="X72" s="27"/>
      <c r="Y72" s="27"/>
      <c r="Z72" s="29"/>
      <c r="AA72" s="136"/>
      <c r="AB72" s="136"/>
      <c r="AC72" s="118"/>
      <c r="AD72" s="118"/>
      <c r="AE72" s="27"/>
      <c r="AF72" s="27"/>
      <c r="AG72" s="27"/>
      <c r="AH72" s="27"/>
      <c r="AI72" s="27"/>
      <c r="AJ72" s="27"/>
      <c r="AK72" s="27"/>
      <c r="AL72" s="29"/>
      <c r="AM72" s="27"/>
      <c r="AN72" s="27"/>
      <c r="AO72" s="39"/>
      <c r="AP72" s="219"/>
      <c r="AQ72" s="101">
        <v>108</v>
      </c>
      <c r="AR72" s="100">
        <v>108</v>
      </c>
      <c r="AS72" s="27"/>
      <c r="AT72" s="27"/>
      <c r="AU72" s="27"/>
      <c r="AV72" s="27"/>
      <c r="AW72" s="27"/>
      <c r="AX72" s="27"/>
      <c r="AY72" s="27"/>
      <c r="AZ72" s="29"/>
      <c r="BA72" s="136" t="s">
        <v>52</v>
      </c>
      <c r="BB72" s="136"/>
      <c r="BC72" s="100"/>
      <c r="BD72" s="100"/>
      <c r="BE72" s="27"/>
      <c r="BF72" s="27"/>
      <c r="BG72" s="27"/>
      <c r="BH72" s="27"/>
      <c r="BI72" s="27"/>
      <c r="BJ72" s="27"/>
      <c r="BK72" s="27"/>
      <c r="BL72" s="29"/>
      <c r="BM72" s="136"/>
      <c r="BN72" s="39"/>
      <c r="BO72" s="101"/>
      <c r="BP72" s="100"/>
      <c r="BQ72" s="27"/>
      <c r="BR72" s="27"/>
      <c r="BS72" s="27"/>
      <c r="BT72" s="27"/>
      <c r="BU72" s="27"/>
      <c r="BV72" s="27"/>
      <c r="BW72" s="27"/>
      <c r="BX72" s="29"/>
      <c r="BY72" s="136"/>
      <c r="BZ72" s="136"/>
      <c r="CA72" s="100"/>
      <c r="CB72" s="100"/>
      <c r="CC72" s="27"/>
      <c r="CD72" s="27"/>
      <c r="CE72" s="27"/>
      <c r="CF72" s="27"/>
      <c r="CG72" s="27"/>
      <c r="CH72" s="27"/>
      <c r="CI72" s="27"/>
      <c r="CJ72" s="29"/>
      <c r="CK72" s="136"/>
      <c r="CL72" s="39"/>
      <c r="CM72" s="101"/>
      <c r="CN72" s="100"/>
      <c r="CO72" s="27"/>
      <c r="CP72" s="27"/>
      <c r="CQ72" s="27"/>
      <c r="CR72" s="27"/>
      <c r="CS72" s="27"/>
      <c r="CT72" s="27"/>
      <c r="CU72" s="27"/>
      <c r="CV72" s="29"/>
      <c r="CW72" s="136"/>
      <c r="CX72" s="136"/>
      <c r="CY72" s="100"/>
      <c r="CZ72" s="100"/>
      <c r="DA72" s="27"/>
      <c r="DB72" s="27"/>
      <c r="DC72" s="27"/>
      <c r="DD72" s="27"/>
      <c r="DE72" s="27"/>
      <c r="DF72" s="27"/>
      <c r="DG72" s="27"/>
      <c r="DH72" s="29"/>
      <c r="DI72" s="300"/>
      <c r="DJ72" s="181"/>
      <c r="DK72" s="60"/>
    </row>
    <row r="73" spans="1:115" ht="15" customHeight="1" x14ac:dyDescent="0.25">
      <c r="A73" s="167" t="s">
        <v>83</v>
      </c>
      <c r="B73" s="163" t="s">
        <v>31</v>
      </c>
      <c r="C73" s="273">
        <v>72</v>
      </c>
      <c r="D73" s="274">
        <v>72</v>
      </c>
      <c r="E73" s="27"/>
      <c r="F73" s="27"/>
      <c r="G73" s="27"/>
      <c r="H73" s="27"/>
      <c r="I73" s="27"/>
      <c r="J73" s="27"/>
      <c r="K73" s="27"/>
      <c r="L73" s="244"/>
      <c r="M73" s="245"/>
      <c r="N73" s="298" t="s">
        <v>52</v>
      </c>
      <c r="O73" s="198"/>
      <c r="P73" s="168"/>
      <c r="Q73" s="118"/>
      <c r="R73" s="118"/>
      <c r="S73" s="27"/>
      <c r="T73" s="27"/>
      <c r="U73" s="27"/>
      <c r="V73" s="27"/>
      <c r="W73" s="27"/>
      <c r="X73" s="27"/>
      <c r="Y73" s="27"/>
      <c r="Z73" s="29"/>
      <c r="AA73" s="136"/>
      <c r="AB73" s="136"/>
      <c r="AC73" s="118"/>
      <c r="AD73" s="118"/>
      <c r="AE73" s="27"/>
      <c r="AF73" s="27"/>
      <c r="AG73" s="27"/>
      <c r="AH73" s="27"/>
      <c r="AI73" s="27"/>
      <c r="AJ73" s="27"/>
      <c r="AK73" s="27"/>
      <c r="AL73" s="29"/>
      <c r="AM73" s="27"/>
      <c r="AN73" s="27"/>
      <c r="AO73" s="39"/>
      <c r="AP73" s="219"/>
      <c r="AQ73" s="101">
        <v>72</v>
      </c>
      <c r="AR73" s="100">
        <v>72</v>
      </c>
      <c r="AS73" s="27"/>
      <c r="AT73" s="27"/>
      <c r="AU73" s="27"/>
      <c r="AV73" s="27"/>
      <c r="AW73" s="27"/>
      <c r="AX73" s="27"/>
      <c r="AY73" s="27"/>
      <c r="AZ73" s="29"/>
      <c r="BA73" s="136" t="s">
        <v>52</v>
      </c>
      <c r="BB73" s="136"/>
      <c r="BC73" s="100"/>
      <c r="BD73" s="100"/>
      <c r="BE73" s="27"/>
      <c r="BF73" s="27"/>
      <c r="BG73" s="27"/>
      <c r="BH73" s="27"/>
      <c r="BI73" s="27"/>
      <c r="BJ73" s="27"/>
      <c r="BK73" s="27"/>
      <c r="BL73" s="29"/>
      <c r="BM73" s="136"/>
      <c r="BN73" s="39"/>
      <c r="BO73" s="101"/>
      <c r="BP73" s="100"/>
      <c r="BQ73" s="27"/>
      <c r="BR73" s="27"/>
      <c r="BS73" s="27"/>
      <c r="BT73" s="27"/>
      <c r="BU73" s="27"/>
      <c r="BV73" s="27"/>
      <c r="BW73" s="27"/>
      <c r="BX73" s="29"/>
      <c r="BY73" s="136"/>
      <c r="BZ73" s="136"/>
      <c r="CA73" s="100"/>
      <c r="CB73" s="100"/>
      <c r="CC73" s="27"/>
      <c r="CD73" s="27"/>
      <c r="CE73" s="27"/>
      <c r="CF73" s="27"/>
      <c r="CG73" s="27"/>
      <c r="CH73" s="27"/>
      <c r="CI73" s="27"/>
      <c r="CJ73" s="29"/>
      <c r="CK73" s="136"/>
      <c r="CL73" s="39"/>
      <c r="CM73" s="101"/>
      <c r="CN73" s="100"/>
      <c r="CO73" s="27"/>
      <c r="CP73" s="27"/>
      <c r="CQ73" s="27"/>
      <c r="CR73" s="27"/>
      <c r="CS73" s="27"/>
      <c r="CT73" s="27"/>
      <c r="CU73" s="27"/>
      <c r="CV73" s="29"/>
      <c r="CW73" s="136"/>
      <c r="CX73" s="136"/>
      <c r="CY73" s="100"/>
      <c r="CZ73" s="100"/>
      <c r="DA73" s="27"/>
      <c r="DB73" s="27"/>
      <c r="DC73" s="27"/>
      <c r="DD73" s="27"/>
      <c r="DE73" s="27"/>
      <c r="DF73" s="27"/>
      <c r="DG73" s="27"/>
      <c r="DH73" s="29"/>
      <c r="DI73" s="300"/>
      <c r="DJ73" s="181"/>
      <c r="DK73" s="60"/>
    </row>
    <row r="74" spans="1:115" ht="27" customHeight="1" x14ac:dyDescent="0.25">
      <c r="A74" s="167"/>
      <c r="B74" s="163" t="s">
        <v>118</v>
      </c>
      <c r="C74" s="273">
        <v>18</v>
      </c>
      <c r="D74" s="274"/>
      <c r="E74" s="27"/>
      <c r="F74" s="27"/>
      <c r="G74" s="27"/>
      <c r="H74" s="27"/>
      <c r="I74" s="27"/>
      <c r="J74" s="27"/>
      <c r="K74" s="27"/>
      <c r="L74" s="244"/>
      <c r="M74" s="245"/>
      <c r="N74" s="174" t="s">
        <v>121</v>
      </c>
      <c r="O74" s="76">
        <v>18</v>
      </c>
      <c r="P74" s="168"/>
      <c r="Q74" s="118"/>
      <c r="R74" s="118"/>
      <c r="S74" s="27"/>
      <c r="T74" s="27"/>
      <c r="U74" s="27"/>
      <c r="V74" s="27"/>
      <c r="W74" s="27"/>
      <c r="X74" s="27"/>
      <c r="Y74" s="27"/>
      <c r="Z74" s="29"/>
      <c r="AA74" s="136"/>
      <c r="AB74" s="136"/>
      <c r="AC74" s="118"/>
      <c r="AD74" s="118"/>
      <c r="AE74" s="27"/>
      <c r="AF74" s="27"/>
      <c r="AG74" s="27"/>
      <c r="AH74" s="27"/>
      <c r="AI74" s="27"/>
      <c r="AJ74" s="27"/>
      <c r="AK74" s="27"/>
      <c r="AL74" s="29"/>
      <c r="AM74" s="27"/>
      <c r="AN74" s="27"/>
      <c r="AO74" s="39"/>
      <c r="AP74" s="219"/>
      <c r="AQ74" s="101">
        <v>18</v>
      </c>
      <c r="AR74" s="100"/>
      <c r="AS74" s="27"/>
      <c r="AT74" s="27"/>
      <c r="AU74" s="27"/>
      <c r="AV74" s="27"/>
      <c r="AW74" s="27"/>
      <c r="AX74" s="27"/>
      <c r="AY74" s="27"/>
      <c r="AZ74" s="29"/>
      <c r="BA74" s="136" t="s">
        <v>125</v>
      </c>
      <c r="BB74" s="136">
        <v>18</v>
      </c>
      <c r="BC74" s="100"/>
      <c r="BD74" s="100"/>
      <c r="BE74" s="27"/>
      <c r="BF74" s="27"/>
      <c r="BG74" s="27"/>
      <c r="BH74" s="27"/>
      <c r="BI74" s="27"/>
      <c r="BJ74" s="27"/>
      <c r="BK74" s="27"/>
      <c r="BL74" s="29"/>
      <c r="BM74" s="136"/>
      <c r="BN74" s="39"/>
      <c r="BO74" s="101"/>
      <c r="BP74" s="100"/>
      <c r="BQ74" s="27"/>
      <c r="BR74" s="27"/>
      <c r="BS74" s="27"/>
      <c r="BT74" s="27"/>
      <c r="BU74" s="27"/>
      <c r="BV74" s="27"/>
      <c r="BW74" s="27"/>
      <c r="BX74" s="29"/>
      <c r="BY74" s="136"/>
      <c r="BZ74" s="136"/>
      <c r="CA74" s="100"/>
      <c r="CB74" s="100"/>
      <c r="CC74" s="27"/>
      <c r="CD74" s="27"/>
      <c r="CE74" s="27"/>
      <c r="CF74" s="27"/>
      <c r="CG74" s="27"/>
      <c r="CH74" s="27"/>
      <c r="CI74" s="27"/>
      <c r="CJ74" s="29"/>
      <c r="CK74" s="136"/>
      <c r="CL74" s="39"/>
      <c r="CM74" s="101"/>
      <c r="CN74" s="100"/>
      <c r="CO74" s="27"/>
      <c r="CP74" s="27"/>
      <c r="CQ74" s="27"/>
      <c r="CR74" s="27"/>
      <c r="CS74" s="27"/>
      <c r="CT74" s="27"/>
      <c r="CU74" s="27"/>
      <c r="CV74" s="29"/>
      <c r="CW74" s="136"/>
      <c r="CX74" s="136"/>
      <c r="CY74" s="100"/>
      <c r="CZ74" s="100"/>
      <c r="DA74" s="27"/>
      <c r="DB74" s="27"/>
      <c r="DC74" s="27"/>
      <c r="DD74" s="27"/>
      <c r="DE74" s="27"/>
      <c r="DF74" s="27"/>
      <c r="DG74" s="27"/>
      <c r="DH74" s="29"/>
      <c r="DI74" s="39"/>
      <c r="DJ74" s="181"/>
      <c r="DK74" s="60"/>
    </row>
    <row r="75" spans="1:115" ht="36.75" customHeight="1" x14ac:dyDescent="0.25">
      <c r="A75" s="167" t="s">
        <v>114</v>
      </c>
      <c r="B75" s="289" t="s">
        <v>174</v>
      </c>
      <c r="C75" s="259">
        <f>C76+C77+C78+C79</f>
        <v>276</v>
      </c>
      <c r="D75" s="260">
        <f t="shared" ref="D75:M75" si="445">D76+D77+D78+D79</f>
        <v>246</v>
      </c>
      <c r="E75" s="100">
        <f t="shared" si="445"/>
        <v>22</v>
      </c>
      <c r="F75" s="100">
        <f t="shared" si="445"/>
        <v>28</v>
      </c>
      <c r="G75" s="100">
        <f t="shared" si="445"/>
        <v>8</v>
      </c>
      <c r="H75" s="100">
        <f t="shared" si="445"/>
        <v>2</v>
      </c>
      <c r="I75" s="100">
        <f t="shared" si="445"/>
        <v>6</v>
      </c>
      <c r="J75" s="100">
        <f t="shared" si="445"/>
        <v>0</v>
      </c>
      <c r="K75" s="100">
        <f t="shared" si="445"/>
        <v>0</v>
      </c>
      <c r="L75" s="133">
        <f t="shared" si="445"/>
        <v>0</v>
      </c>
      <c r="M75" s="243">
        <f t="shared" si="445"/>
        <v>0</v>
      </c>
      <c r="N75" s="180"/>
      <c r="O75" s="77">
        <f t="shared" ref="O75:CB75" si="446">O76+O77+O78+O79</f>
        <v>18</v>
      </c>
      <c r="P75" s="101">
        <f t="shared" si="446"/>
        <v>0</v>
      </c>
      <c r="Q75" s="100">
        <f t="shared" si="446"/>
        <v>0</v>
      </c>
      <c r="R75" s="100">
        <f t="shared" si="446"/>
        <v>0</v>
      </c>
      <c r="S75" s="100">
        <f t="shared" si="446"/>
        <v>0</v>
      </c>
      <c r="T75" s="100">
        <f t="shared" si="446"/>
        <v>0</v>
      </c>
      <c r="U75" s="100">
        <f t="shared" si="446"/>
        <v>0</v>
      </c>
      <c r="V75" s="100">
        <f t="shared" si="446"/>
        <v>0</v>
      </c>
      <c r="W75" s="100">
        <f t="shared" si="446"/>
        <v>0</v>
      </c>
      <c r="X75" s="100">
        <f t="shared" si="446"/>
        <v>0</v>
      </c>
      <c r="Y75" s="100">
        <f t="shared" si="446"/>
        <v>0</v>
      </c>
      <c r="Z75" s="100">
        <f t="shared" si="446"/>
        <v>0</v>
      </c>
      <c r="AA75" s="111">
        <f t="shared" si="446"/>
        <v>0</v>
      </c>
      <c r="AB75" s="111">
        <f t="shared" si="446"/>
        <v>0</v>
      </c>
      <c r="AC75" s="100">
        <f t="shared" si="446"/>
        <v>0</v>
      </c>
      <c r="AD75" s="100">
        <f t="shared" si="446"/>
        <v>0</v>
      </c>
      <c r="AE75" s="232">
        <f t="shared" si="446"/>
        <v>0</v>
      </c>
      <c r="AF75" s="232">
        <f t="shared" si="446"/>
        <v>0</v>
      </c>
      <c r="AG75" s="232">
        <f t="shared" si="446"/>
        <v>0</v>
      </c>
      <c r="AH75" s="232">
        <f t="shared" si="446"/>
        <v>0</v>
      </c>
      <c r="AI75" s="233">
        <f t="shared" si="446"/>
        <v>0</v>
      </c>
      <c r="AJ75" s="233">
        <f t="shared" si="446"/>
        <v>0</v>
      </c>
      <c r="AK75" s="233">
        <f t="shared" si="446"/>
        <v>0</v>
      </c>
      <c r="AL75" s="233">
        <f t="shared" si="446"/>
        <v>0</v>
      </c>
      <c r="AM75" s="233">
        <f t="shared" si="446"/>
        <v>0</v>
      </c>
      <c r="AN75" s="233">
        <f t="shared" si="446"/>
        <v>0</v>
      </c>
      <c r="AO75" s="234">
        <f t="shared" si="446"/>
        <v>0</v>
      </c>
      <c r="AP75" s="220">
        <f t="shared" si="446"/>
        <v>0</v>
      </c>
      <c r="AQ75" s="101">
        <f t="shared" si="446"/>
        <v>0</v>
      </c>
      <c r="AR75" s="100">
        <f t="shared" si="446"/>
        <v>0</v>
      </c>
      <c r="AS75" s="100">
        <f t="shared" si="446"/>
        <v>0</v>
      </c>
      <c r="AT75" s="100">
        <f t="shared" si="446"/>
        <v>0</v>
      </c>
      <c r="AU75" s="100">
        <f t="shared" si="446"/>
        <v>0</v>
      </c>
      <c r="AV75" s="100">
        <f t="shared" si="446"/>
        <v>0</v>
      </c>
      <c r="AW75" s="100">
        <f t="shared" si="446"/>
        <v>0</v>
      </c>
      <c r="AX75" s="100">
        <f t="shared" si="446"/>
        <v>0</v>
      </c>
      <c r="AY75" s="100">
        <f t="shared" si="446"/>
        <v>0</v>
      </c>
      <c r="AZ75" s="100">
        <f t="shared" si="446"/>
        <v>0</v>
      </c>
      <c r="BA75" s="111"/>
      <c r="BB75" s="111">
        <f t="shared" si="446"/>
        <v>0</v>
      </c>
      <c r="BC75" s="100">
        <f>BC76+BC77+BC78+BC79</f>
        <v>276</v>
      </c>
      <c r="BD75" s="100">
        <f t="shared" si="446"/>
        <v>246</v>
      </c>
      <c r="BE75" s="139">
        <f t="shared" si="446"/>
        <v>20</v>
      </c>
      <c r="BF75" s="139">
        <f t="shared" si="446"/>
        <v>28</v>
      </c>
      <c r="BG75" s="139">
        <f t="shared" si="446"/>
        <v>8</v>
      </c>
      <c r="BH75" s="139">
        <f t="shared" si="446"/>
        <v>2</v>
      </c>
      <c r="BI75" s="139">
        <f t="shared" si="446"/>
        <v>6</v>
      </c>
      <c r="BJ75" s="139">
        <f t="shared" si="446"/>
        <v>0</v>
      </c>
      <c r="BK75" s="139">
        <f t="shared" si="446"/>
        <v>0</v>
      </c>
      <c r="BL75" s="139">
        <f t="shared" si="446"/>
        <v>0</v>
      </c>
      <c r="BM75" s="138"/>
      <c r="BN75" s="207"/>
      <c r="BO75" s="227">
        <f t="shared" si="446"/>
        <v>0</v>
      </c>
      <c r="BP75" s="100">
        <f t="shared" si="446"/>
        <v>0</v>
      </c>
      <c r="BQ75" s="139">
        <f t="shared" si="446"/>
        <v>0</v>
      </c>
      <c r="BR75" s="139">
        <f t="shared" si="446"/>
        <v>0</v>
      </c>
      <c r="BS75" s="139">
        <f t="shared" si="446"/>
        <v>0</v>
      </c>
      <c r="BT75" s="139">
        <f t="shared" si="446"/>
        <v>0</v>
      </c>
      <c r="BU75" s="139">
        <f t="shared" si="446"/>
        <v>0</v>
      </c>
      <c r="BV75" s="139"/>
      <c r="BW75" s="139">
        <f t="shared" si="446"/>
        <v>0</v>
      </c>
      <c r="BX75" s="139"/>
      <c r="BY75" s="138"/>
      <c r="BZ75" s="138">
        <f>BZ76+BZ77+BZ78+BZ79</f>
        <v>0</v>
      </c>
      <c r="CA75" s="139">
        <f t="shared" si="446"/>
        <v>0</v>
      </c>
      <c r="CB75" s="100">
        <f t="shared" si="446"/>
        <v>0</v>
      </c>
      <c r="CC75" s="139">
        <f t="shared" ref="CC75:CS75" si="447">CC76+CC77+CC78+CC79</f>
        <v>0</v>
      </c>
      <c r="CD75" s="139">
        <f t="shared" si="447"/>
        <v>0</v>
      </c>
      <c r="CE75" s="139">
        <f t="shared" si="447"/>
        <v>0</v>
      </c>
      <c r="CF75" s="139">
        <f t="shared" si="447"/>
        <v>0</v>
      </c>
      <c r="CG75" s="139">
        <f t="shared" si="447"/>
        <v>0</v>
      </c>
      <c r="CH75" s="139"/>
      <c r="CI75" s="139">
        <f t="shared" si="447"/>
        <v>0</v>
      </c>
      <c r="CJ75" s="139">
        <f t="shared" si="447"/>
        <v>0</v>
      </c>
      <c r="CK75" s="138"/>
      <c r="CL75" s="207">
        <f t="shared" si="447"/>
        <v>0</v>
      </c>
      <c r="CM75" s="227">
        <f t="shared" si="447"/>
        <v>0</v>
      </c>
      <c r="CN75" s="100">
        <f t="shared" si="447"/>
        <v>0</v>
      </c>
      <c r="CO75" s="139">
        <f t="shared" si="447"/>
        <v>0</v>
      </c>
      <c r="CP75" s="139">
        <f t="shared" si="447"/>
        <v>0</v>
      </c>
      <c r="CQ75" s="139">
        <f t="shared" si="447"/>
        <v>0</v>
      </c>
      <c r="CR75" s="139">
        <f t="shared" si="447"/>
        <v>0</v>
      </c>
      <c r="CS75" s="139">
        <f t="shared" si="447"/>
        <v>0</v>
      </c>
      <c r="CT75" s="139"/>
      <c r="CU75" s="139">
        <f t="shared" ref="CU75:CV75" si="448">CU76+CU77+CU78+CU79</f>
        <v>0</v>
      </c>
      <c r="CV75" s="139">
        <f t="shared" si="448"/>
        <v>0</v>
      </c>
      <c r="CW75" s="138"/>
      <c r="CX75" s="138">
        <f>CX76+CX77+CX78+CX79</f>
        <v>0</v>
      </c>
      <c r="CY75" s="139">
        <f t="shared" ref="CY75:DE75" si="449">CY76+CY77+CY78+CY79</f>
        <v>0</v>
      </c>
      <c r="CZ75" s="100">
        <f t="shared" si="449"/>
        <v>0</v>
      </c>
      <c r="DA75" s="139">
        <f t="shared" si="449"/>
        <v>0</v>
      </c>
      <c r="DB75" s="139">
        <f t="shared" si="449"/>
        <v>0</v>
      </c>
      <c r="DC75" s="139">
        <f t="shared" si="449"/>
        <v>0</v>
      </c>
      <c r="DD75" s="139">
        <f t="shared" si="449"/>
        <v>0</v>
      </c>
      <c r="DE75" s="139">
        <f t="shared" si="449"/>
        <v>0</v>
      </c>
      <c r="DF75" s="139"/>
      <c r="DG75" s="139">
        <f t="shared" ref="DG75:DH75" si="450">DG76+DG77+DG78+DG79</f>
        <v>0</v>
      </c>
      <c r="DH75" s="139">
        <f t="shared" si="450"/>
        <v>0</v>
      </c>
      <c r="DI75" s="207"/>
      <c r="DJ75" s="182">
        <f t="shared" ref="DJ75" si="451">DJ76+DJ77+DJ78+DJ79</f>
        <v>0</v>
      </c>
      <c r="DK75" s="60"/>
    </row>
    <row r="76" spans="1:115" ht="40.5" customHeight="1" x14ac:dyDescent="0.25">
      <c r="A76" s="167" t="s">
        <v>115</v>
      </c>
      <c r="B76" s="295" t="s">
        <v>173</v>
      </c>
      <c r="C76" s="273">
        <v>78</v>
      </c>
      <c r="D76" s="274">
        <v>66</v>
      </c>
      <c r="E76" s="27">
        <v>22</v>
      </c>
      <c r="F76" s="27">
        <v>28</v>
      </c>
      <c r="G76" s="27">
        <v>8</v>
      </c>
      <c r="H76" s="27">
        <v>2</v>
      </c>
      <c r="I76" s="27">
        <v>6</v>
      </c>
      <c r="J76" s="27"/>
      <c r="K76" s="27"/>
      <c r="L76" s="244"/>
      <c r="M76" s="245"/>
      <c r="N76" s="181" t="s">
        <v>52</v>
      </c>
      <c r="O76" s="198"/>
      <c r="P76" s="168"/>
      <c r="Q76" s="118">
        <v>0</v>
      </c>
      <c r="R76" s="118">
        <v>0</v>
      </c>
      <c r="S76" s="27"/>
      <c r="T76" s="27"/>
      <c r="U76" s="27"/>
      <c r="V76" s="27"/>
      <c r="W76" s="27"/>
      <c r="X76" s="27"/>
      <c r="Y76" s="27"/>
      <c r="Z76" s="29"/>
      <c r="AA76" s="136"/>
      <c r="AB76" s="136"/>
      <c r="AC76" s="118">
        <v>0</v>
      </c>
      <c r="AD76" s="118">
        <v>0</v>
      </c>
      <c r="AE76" s="27"/>
      <c r="AF76" s="27"/>
      <c r="AG76" s="27"/>
      <c r="AH76" s="27"/>
      <c r="AI76" s="27"/>
      <c r="AJ76" s="27"/>
      <c r="AK76" s="27"/>
      <c r="AL76" s="29"/>
      <c r="AM76" s="27"/>
      <c r="AN76" s="27"/>
      <c r="AO76" s="39"/>
      <c r="AP76" s="219"/>
      <c r="AQ76" s="224">
        <v>0</v>
      </c>
      <c r="AR76" s="118">
        <v>0</v>
      </c>
      <c r="AS76" s="27"/>
      <c r="AT76" s="27"/>
      <c r="AU76" s="27"/>
      <c r="AV76" s="27"/>
      <c r="AW76" s="27"/>
      <c r="AX76" s="27"/>
      <c r="AY76" s="27"/>
      <c r="AZ76" s="29"/>
      <c r="BA76" s="136"/>
      <c r="BB76" s="136"/>
      <c r="BC76" s="118">
        <v>78</v>
      </c>
      <c r="BD76" s="118">
        <v>66</v>
      </c>
      <c r="BE76" s="27">
        <v>20</v>
      </c>
      <c r="BF76" s="27">
        <v>28</v>
      </c>
      <c r="BG76" s="27">
        <v>8</v>
      </c>
      <c r="BH76" s="27">
        <v>2</v>
      </c>
      <c r="BI76" s="27">
        <v>6</v>
      </c>
      <c r="BJ76" s="27"/>
      <c r="BK76" s="27"/>
      <c r="BL76" s="29"/>
      <c r="BM76" s="136" t="s">
        <v>52</v>
      </c>
      <c r="BN76" s="39"/>
      <c r="BO76" s="224">
        <f>BQ76+BR76+BS76+BT76+BU76+BV76+BW76+BX76+BZ76</f>
        <v>0</v>
      </c>
      <c r="BP76" s="118">
        <f>BQ76+BR76+BS76+BT76+BU76+BV76</f>
        <v>0</v>
      </c>
      <c r="BQ76" s="27"/>
      <c r="BR76" s="27"/>
      <c r="BS76" s="27"/>
      <c r="BT76" s="27"/>
      <c r="BU76" s="27"/>
      <c r="BV76" s="27"/>
      <c r="BW76" s="27"/>
      <c r="BX76" s="29"/>
      <c r="BY76" s="136"/>
      <c r="BZ76" s="136"/>
      <c r="CA76" s="118">
        <f>CC76+CD76+CE76+CF76+CG76+CH76+CI76+CJ76+CL76</f>
        <v>0</v>
      </c>
      <c r="CB76" s="118">
        <f>SUM(CC76:CH76)</f>
        <v>0</v>
      </c>
      <c r="CC76" s="27"/>
      <c r="CD76" s="27"/>
      <c r="CE76" s="27"/>
      <c r="CF76" s="27"/>
      <c r="CG76" s="27"/>
      <c r="CH76" s="27"/>
      <c r="CI76" s="27"/>
      <c r="CJ76" s="29"/>
      <c r="CK76" s="136"/>
      <c r="CL76" s="39"/>
      <c r="CM76" s="224">
        <f>CO76+CP76+CQ76+CR76+CS76+CT76+CU76+CV76+CX76</f>
        <v>0</v>
      </c>
      <c r="CN76" s="118">
        <f>CO76+CP76+CQ76+CR76+CS76+CT76</f>
        <v>0</v>
      </c>
      <c r="CO76" s="27"/>
      <c r="CP76" s="27"/>
      <c r="CQ76" s="27"/>
      <c r="CR76" s="27"/>
      <c r="CS76" s="27"/>
      <c r="CT76" s="27"/>
      <c r="CU76" s="27"/>
      <c r="CV76" s="29"/>
      <c r="CW76" s="136"/>
      <c r="CX76" s="136"/>
      <c r="CY76" s="118">
        <f>DA76+DB76+DC76+DD76+DE76+DF76+DG76+DH76+DJ76</f>
        <v>0</v>
      </c>
      <c r="CZ76" s="118">
        <f>SUM(DA76:DF76)</f>
        <v>0</v>
      </c>
      <c r="DA76" s="27"/>
      <c r="DB76" s="27"/>
      <c r="DC76" s="27"/>
      <c r="DD76" s="27"/>
      <c r="DE76" s="27"/>
      <c r="DF76" s="27"/>
      <c r="DG76" s="27"/>
      <c r="DH76" s="29"/>
      <c r="DI76" s="39"/>
      <c r="DJ76" s="181"/>
      <c r="DK76" s="60"/>
    </row>
    <row r="77" spans="1:115" ht="15" x14ac:dyDescent="0.25">
      <c r="A77" s="168" t="s">
        <v>116</v>
      </c>
      <c r="B77" s="163" t="s">
        <v>29</v>
      </c>
      <c r="C77" s="275">
        <v>108</v>
      </c>
      <c r="D77" s="274">
        <v>108</v>
      </c>
      <c r="E77" s="27"/>
      <c r="F77" s="27"/>
      <c r="G77" s="27"/>
      <c r="H77" s="27"/>
      <c r="I77" s="27"/>
      <c r="J77" s="27"/>
      <c r="K77" s="27"/>
      <c r="L77" s="244"/>
      <c r="M77" s="245"/>
      <c r="N77" s="181" t="s">
        <v>52</v>
      </c>
      <c r="O77" s="198"/>
      <c r="P77" s="168"/>
      <c r="Q77" s="118">
        <v>0</v>
      </c>
      <c r="R77" s="118">
        <v>0</v>
      </c>
      <c r="S77" s="27"/>
      <c r="T77" s="27"/>
      <c r="U77" s="27"/>
      <c r="V77" s="27"/>
      <c r="W77" s="27"/>
      <c r="X77" s="27"/>
      <c r="Y77" s="27"/>
      <c r="Z77" s="29"/>
      <c r="AA77" s="136"/>
      <c r="AB77" s="136"/>
      <c r="AC77" s="118">
        <v>0</v>
      </c>
      <c r="AD77" s="118">
        <v>0</v>
      </c>
      <c r="AE77" s="27"/>
      <c r="AF77" s="27"/>
      <c r="AG77" s="27"/>
      <c r="AH77" s="27"/>
      <c r="AI77" s="27"/>
      <c r="AJ77" s="27"/>
      <c r="AK77" s="27"/>
      <c r="AL77" s="29"/>
      <c r="AM77" s="27"/>
      <c r="AN77" s="27"/>
      <c r="AO77" s="39"/>
      <c r="AP77" s="219"/>
      <c r="AQ77" s="224">
        <v>0</v>
      </c>
      <c r="AR77" s="118">
        <v>0</v>
      </c>
      <c r="AS77" s="27"/>
      <c r="AT77" s="27"/>
      <c r="AU77" s="27"/>
      <c r="AV77" s="27"/>
      <c r="AW77" s="27"/>
      <c r="AX77" s="27"/>
      <c r="AY77" s="27"/>
      <c r="AZ77" s="29"/>
      <c r="BA77" s="136"/>
      <c r="BB77" s="136"/>
      <c r="BC77" s="118">
        <v>108</v>
      </c>
      <c r="BD77" s="118">
        <v>108</v>
      </c>
      <c r="BE77" s="27"/>
      <c r="BF77" s="27"/>
      <c r="BG77" s="27"/>
      <c r="BH77" s="27"/>
      <c r="BI77" s="27"/>
      <c r="BJ77" s="27"/>
      <c r="BK77" s="27"/>
      <c r="BL77" s="29"/>
      <c r="BM77" s="136" t="s">
        <v>52</v>
      </c>
      <c r="BN77" s="39"/>
      <c r="BO77" s="224"/>
      <c r="BP77" s="118">
        <f t="shared" ref="BP77:BP81" si="452">BQ77+BR77+BS77+BT77+BU77+BV77</f>
        <v>0</v>
      </c>
      <c r="BQ77" s="27"/>
      <c r="BR77" s="27"/>
      <c r="BS77" s="27"/>
      <c r="BT77" s="27"/>
      <c r="BU77" s="27"/>
      <c r="BV77" s="27"/>
      <c r="BW77" s="27"/>
      <c r="BX77" s="29"/>
      <c r="BY77" s="310"/>
      <c r="BZ77" s="136"/>
      <c r="CA77" s="118">
        <f t="shared" ref="CA77:CA79" si="453">CC77+CD77+CE77+CF77+CG77+CH77+CI77+CJ77+CL77</f>
        <v>0</v>
      </c>
      <c r="CB77" s="118">
        <f t="shared" ref="CB77:CB81" si="454">SUM(CC77:CH77)</f>
        <v>0</v>
      </c>
      <c r="CC77" s="27"/>
      <c r="CD77" s="27"/>
      <c r="CE77" s="27"/>
      <c r="CF77" s="27"/>
      <c r="CG77" s="27"/>
      <c r="CH77" s="27"/>
      <c r="CI77" s="27"/>
      <c r="CJ77" s="29"/>
      <c r="CK77" s="136"/>
      <c r="CL77" s="39"/>
      <c r="CM77" s="224">
        <f t="shared" ref="CM77:CM81" si="455">CO77+CP77+CQ77+CR77+CS77+CT77+CU77+CV77+CX77</f>
        <v>0</v>
      </c>
      <c r="CN77" s="118">
        <f t="shared" ref="CN77:CN81" si="456">CO77+CP77+CQ77+CR77+CS77+CT77</f>
        <v>0</v>
      </c>
      <c r="CO77" s="27"/>
      <c r="CP77" s="27"/>
      <c r="CQ77" s="27"/>
      <c r="CR77" s="27"/>
      <c r="CS77" s="27"/>
      <c r="CT77" s="27"/>
      <c r="CU77" s="27"/>
      <c r="CV77" s="29"/>
      <c r="CW77" s="136"/>
      <c r="CX77" s="136"/>
      <c r="CY77" s="118">
        <f t="shared" ref="CY77:CY79" si="457">DA77+DB77+DC77+DD77+DE77+DF77+DG77+DH77+DJ77</f>
        <v>0</v>
      </c>
      <c r="CZ77" s="118">
        <f t="shared" ref="CZ77:CZ81" si="458">SUM(DA77:DF77)</f>
        <v>0</v>
      </c>
      <c r="DA77" s="27"/>
      <c r="DB77" s="27"/>
      <c r="DC77" s="27"/>
      <c r="DD77" s="27"/>
      <c r="DE77" s="27"/>
      <c r="DF77" s="27"/>
      <c r="DG77" s="27"/>
      <c r="DH77" s="29"/>
      <c r="DI77" s="39"/>
      <c r="DJ77" s="181"/>
      <c r="DK77" s="60"/>
    </row>
    <row r="78" spans="1:115" ht="15" x14ac:dyDescent="0.25">
      <c r="A78" s="168" t="s">
        <v>117</v>
      </c>
      <c r="B78" s="163" t="s">
        <v>31</v>
      </c>
      <c r="C78" s="275">
        <v>72</v>
      </c>
      <c r="D78" s="274">
        <v>72</v>
      </c>
      <c r="E78" s="27"/>
      <c r="F78" s="27"/>
      <c r="G78" s="27"/>
      <c r="H78" s="27"/>
      <c r="I78" s="27"/>
      <c r="J78" s="27"/>
      <c r="K78" s="27"/>
      <c r="L78" s="244"/>
      <c r="M78" s="245"/>
      <c r="N78" s="181" t="s">
        <v>52</v>
      </c>
      <c r="O78" s="198"/>
      <c r="P78" s="168"/>
      <c r="Q78" s="118">
        <v>0</v>
      </c>
      <c r="R78" s="118">
        <v>0</v>
      </c>
      <c r="S78" s="27"/>
      <c r="T78" s="27"/>
      <c r="U78" s="27"/>
      <c r="V78" s="27"/>
      <c r="W78" s="27"/>
      <c r="X78" s="27"/>
      <c r="Y78" s="27"/>
      <c r="Z78" s="29"/>
      <c r="AA78" s="136"/>
      <c r="AB78" s="136"/>
      <c r="AC78" s="118">
        <v>0</v>
      </c>
      <c r="AD78" s="118">
        <v>0</v>
      </c>
      <c r="AE78" s="27"/>
      <c r="AF78" s="27"/>
      <c r="AG78" s="27"/>
      <c r="AH78" s="27"/>
      <c r="AI78" s="27"/>
      <c r="AJ78" s="27"/>
      <c r="AK78" s="27"/>
      <c r="AL78" s="29"/>
      <c r="AM78" s="27"/>
      <c r="AN78" s="27"/>
      <c r="AO78" s="39"/>
      <c r="AP78" s="219"/>
      <c r="AQ78" s="224">
        <v>0</v>
      </c>
      <c r="AR78" s="118">
        <v>0</v>
      </c>
      <c r="AS78" s="27"/>
      <c r="AT78" s="27"/>
      <c r="AU78" s="27"/>
      <c r="AV78" s="27"/>
      <c r="AW78" s="27"/>
      <c r="AX78" s="27"/>
      <c r="AY78" s="27"/>
      <c r="AZ78" s="29"/>
      <c r="BA78" s="136"/>
      <c r="BB78" s="136"/>
      <c r="BC78" s="118">
        <v>72</v>
      </c>
      <c r="BD78" s="118">
        <v>72</v>
      </c>
      <c r="BE78" s="27"/>
      <c r="BF78" s="27"/>
      <c r="BG78" s="27"/>
      <c r="BH78" s="27"/>
      <c r="BI78" s="27"/>
      <c r="BJ78" s="27"/>
      <c r="BK78" s="27"/>
      <c r="BL78" s="29"/>
      <c r="BM78" s="136" t="s">
        <v>52</v>
      </c>
      <c r="BN78" s="39"/>
      <c r="BO78" s="224"/>
      <c r="BP78" s="118">
        <f t="shared" si="452"/>
        <v>0</v>
      </c>
      <c r="BQ78" s="27"/>
      <c r="BR78" s="27"/>
      <c r="BS78" s="27"/>
      <c r="BT78" s="27"/>
      <c r="BU78" s="27"/>
      <c r="BV78" s="27"/>
      <c r="BW78" s="27"/>
      <c r="BX78" s="29"/>
      <c r="BY78" s="296"/>
      <c r="BZ78" s="136"/>
      <c r="CA78" s="118">
        <f t="shared" si="453"/>
        <v>0</v>
      </c>
      <c r="CB78" s="118">
        <f t="shared" si="454"/>
        <v>0</v>
      </c>
      <c r="CC78" s="27"/>
      <c r="CD78" s="27"/>
      <c r="CE78" s="27"/>
      <c r="CF78" s="27"/>
      <c r="CG78" s="27"/>
      <c r="CH78" s="27"/>
      <c r="CI78" s="27"/>
      <c r="CJ78" s="29"/>
      <c r="CK78" s="136"/>
      <c r="CL78" s="39"/>
      <c r="CM78" s="224">
        <f t="shared" si="455"/>
        <v>0</v>
      </c>
      <c r="CN78" s="118">
        <f t="shared" si="456"/>
        <v>0</v>
      </c>
      <c r="CO78" s="27"/>
      <c r="CP78" s="27"/>
      <c r="CQ78" s="27"/>
      <c r="CR78" s="27"/>
      <c r="CS78" s="27"/>
      <c r="CT78" s="27"/>
      <c r="CU78" s="27"/>
      <c r="CV78" s="29"/>
      <c r="CW78" s="136"/>
      <c r="CX78" s="136"/>
      <c r="CY78" s="118">
        <f t="shared" si="457"/>
        <v>0</v>
      </c>
      <c r="CZ78" s="118">
        <f t="shared" si="458"/>
        <v>0</v>
      </c>
      <c r="DA78" s="27"/>
      <c r="DB78" s="27"/>
      <c r="DC78" s="27"/>
      <c r="DD78" s="27"/>
      <c r="DE78" s="27"/>
      <c r="DF78" s="27"/>
      <c r="DG78" s="27"/>
      <c r="DH78" s="29"/>
      <c r="DI78" s="39"/>
      <c r="DJ78" s="181"/>
      <c r="DK78" s="60"/>
    </row>
    <row r="79" spans="1:115" ht="23.25" thickBot="1" x14ac:dyDescent="0.3">
      <c r="A79" s="169"/>
      <c r="B79" s="170" t="s">
        <v>119</v>
      </c>
      <c r="C79" s="276">
        <v>18</v>
      </c>
      <c r="D79" s="277"/>
      <c r="E79" s="28"/>
      <c r="F79" s="28"/>
      <c r="G79" s="28"/>
      <c r="H79" s="28"/>
      <c r="I79" s="28"/>
      <c r="J79" s="28"/>
      <c r="K79" s="28"/>
      <c r="L79" s="247"/>
      <c r="M79" s="248"/>
      <c r="N79" s="183" t="s">
        <v>125</v>
      </c>
      <c r="O79" s="199">
        <v>18</v>
      </c>
      <c r="P79" s="169"/>
      <c r="Q79" s="119">
        <v>0</v>
      </c>
      <c r="R79" s="119">
        <v>0</v>
      </c>
      <c r="S79" s="28"/>
      <c r="T79" s="28"/>
      <c r="U79" s="28"/>
      <c r="V79" s="28"/>
      <c r="W79" s="28"/>
      <c r="X79" s="28"/>
      <c r="Y79" s="28"/>
      <c r="Z79" s="30"/>
      <c r="AA79" s="158"/>
      <c r="AB79" s="158"/>
      <c r="AC79" s="119">
        <v>0</v>
      </c>
      <c r="AD79" s="119">
        <v>0</v>
      </c>
      <c r="AE79" s="28"/>
      <c r="AF79" s="28"/>
      <c r="AG79" s="28"/>
      <c r="AH79" s="28"/>
      <c r="AI79" s="28"/>
      <c r="AJ79" s="28"/>
      <c r="AK79" s="28"/>
      <c r="AL79" s="30"/>
      <c r="AM79" s="28"/>
      <c r="AN79" s="28"/>
      <c r="AO79" s="40"/>
      <c r="AP79" s="221"/>
      <c r="AQ79" s="225">
        <v>0</v>
      </c>
      <c r="AR79" s="119">
        <v>0</v>
      </c>
      <c r="AS79" s="28"/>
      <c r="AT79" s="28"/>
      <c r="AU79" s="28"/>
      <c r="AV79" s="28"/>
      <c r="AW79" s="28"/>
      <c r="AX79" s="28"/>
      <c r="AY79" s="28"/>
      <c r="AZ79" s="30"/>
      <c r="BA79" s="158"/>
      <c r="BB79" s="158"/>
      <c r="BC79" s="119">
        <v>18</v>
      </c>
      <c r="BD79" s="119"/>
      <c r="BE79" s="28"/>
      <c r="BF79" s="28"/>
      <c r="BG79" s="28"/>
      <c r="BH79" s="28"/>
      <c r="BI79" s="28"/>
      <c r="BJ79" s="28"/>
      <c r="BK79" s="28"/>
      <c r="BL79" s="30"/>
      <c r="BM79" s="158" t="s">
        <v>125</v>
      </c>
      <c r="BN79" s="40">
        <v>18</v>
      </c>
      <c r="BO79" s="225"/>
      <c r="BP79" s="119">
        <f t="shared" si="452"/>
        <v>0</v>
      </c>
      <c r="BQ79" s="28"/>
      <c r="BR79" s="28"/>
      <c r="BS79" s="28"/>
      <c r="BT79" s="28"/>
      <c r="BU79" s="28"/>
      <c r="BV79" s="28"/>
      <c r="BW79" s="28"/>
      <c r="BX79" s="30"/>
      <c r="BY79" s="158"/>
      <c r="BZ79" s="158"/>
      <c r="CA79" s="119">
        <f t="shared" si="453"/>
        <v>0</v>
      </c>
      <c r="CB79" s="119">
        <f t="shared" si="454"/>
        <v>0</v>
      </c>
      <c r="CC79" s="28"/>
      <c r="CD79" s="28"/>
      <c r="CE79" s="28"/>
      <c r="CF79" s="28"/>
      <c r="CG79" s="28"/>
      <c r="CH79" s="28"/>
      <c r="CI79" s="28"/>
      <c r="CJ79" s="30"/>
      <c r="CK79" s="158"/>
      <c r="CL79" s="40"/>
      <c r="CM79" s="225">
        <f t="shared" si="455"/>
        <v>0</v>
      </c>
      <c r="CN79" s="119">
        <f t="shared" si="456"/>
        <v>0</v>
      </c>
      <c r="CO79" s="28"/>
      <c r="CP79" s="28"/>
      <c r="CQ79" s="28"/>
      <c r="CR79" s="28"/>
      <c r="CS79" s="28"/>
      <c r="CT79" s="28"/>
      <c r="CU79" s="28"/>
      <c r="CV79" s="30"/>
      <c r="CW79" s="158"/>
      <c r="CX79" s="158"/>
      <c r="CY79" s="119">
        <f t="shared" si="457"/>
        <v>0</v>
      </c>
      <c r="CZ79" s="119">
        <f t="shared" si="458"/>
        <v>0</v>
      </c>
      <c r="DA79" s="28"/>
      <c r="DB79" s="28"/>
      <c r="DC79" s="28"/>
      <c r="DD79" s="28"/>
      <c r="DE79" s="28"/>
      <c r="DF79" s="28"/>
      <c r="DG79" s="28"/>
      <c r="DH79" s="30"/>
      <c r="DI79" s="40"/>
      <c r="DJ79" s="183"/>
      <c r="DK79" s="60"/>
    </row>
    <row r="80" spans="1:115" thickBot="1" x14ac:dyDescent="0.3">
      <c r="A80" s="121" t="s">
        <v>87</v>
      </c>
      <c r="B80" s="42" t="s">
        <v>88</v>
      </c>
      <c r="C80" s="278">
        <v>144</v>
      </c>
      <c r="D80" s="279">
        <v>144</v>
      </c>
      <c r="E80" s="122"/>
      <c r="F80" s="122"/>
      <c r="G80" s="122"/>
      <c r="H80" s="122"/>
      <c r="I80" s="122"/>
      <c r="J80" s="122"/>
      <c r="K80" s="122"/>
      <c r="L80" s="249"/>
      <c r="M80" s="250"/>
      <c r="N80" s="184"/>
      <c r="O80" s="200"/>
      <c r="P80" s="194"/>
      <c r="Q80" s="160">
        <v>0</v>
      </c>
      <c r="R80" s="160">
        <v>0</v>
      </c>
      <c r="S80" s="122"/>
      <c r="T80" s="122"/>
      <c r="U80" s="122"/>
      <c r="V80" s="122"/>
      <c r="W80" s="122"/>
      <c r="X80" s="122"/>
      <c r="Y80" s="122"/>
      <c r="Z80" s="124"/>
      <c r="AA80" s="159"/>
      <c r="AB80" s="159"/>
      <c r="AC80" s="160">
        <v>0</v>
      </c>
      <c r="AD80" s="160">
        <v>0</v>
      </c>
      <c r="AE80" s="122"/>
      <c r="AF80" s="122"/>
      <c r="AG80" s="122"/>
      <c r="AH80" s="122"/>
      <c r="AI80" s="122"/>
      <c r="AJ80" s="122"/>
      <c r="AK80" s="122"/>
      <c r="AL80" s="124"/>
      <c r="AM80" s="122"/>
      <c r="AN80" s="122"/>
      <c r="AO80" s="123"/>
      <c r="AP80" s="222"/>
      <c r="AQ80" s="226">
        <v>0</v>
      </c>
      <c r="AR80" s="160">
        <v>0</v>
      </c>
      <c r="AS80" s="122"/>
      <c r="AT80" s="122"/>
      <c r="AU80" s="122"/>
      <c r="AV80" s="122"/>
      <c r="AW80" s="122"/>
      <c r="AX80" s="122"/>
      <c r="AY80" s="122"/>
      <c r="AZ80" s="124"/>
      <c r="BA80" s="159"/>
      <c r="BB80" s="159"/>
      <c r="BC80" s="160">
        <f t="shared" ref="BC80:BC81" si="459">BE80+BF80+BG80+BH80+BI80+BJ80+BK80+BL80+BN80</f>
        <v>0</v>
      </c>
      <c r="BD80" s="160">
        <f t="shared" ref="BD80:BD81" si="460">SUM(BE80:BJ80)</f>
        <v>0</v>
      </c>
      <c r="BE80" s="122"/>
      <c r="BF80" s="122"/>
      <c r="BG80" s="122"/>
      <c r="BH80" s="122"/>
      <c r="BI80" s="122"/>
      <c r="BJ80" s="122"/>
      <c r="BK80" s="122"/>
      <c r="BL80" s="124"/>
      <c r="BM80" s="159"/>
      <c r="BN80" s="123"/>
      <c r="BO80" s="226">
        <f t="shared" ref="BO80:BO81" si="461">BQ80+BR80+BS80+BT80+BU80+BV80+BW80+BX80+BZ80</f>
        <v>0</v>
      </c>
      <c r="BP80" s="160">
        <f t="shared" si="452"/>
        <v>0</v>
      </c>
      <c r="BQ80" s="122"/>
      <c r="BR80" s="122"/>
      <c r="BS80" s="122"/>
      <c r="BT80" s="122"/>
      <c r="BU80" s="122"/>
      <c r="BV80" s="122"/>
      <c r="BW80" s="122"/>
      <c r="BX80" s="124"/>
      <c r="BY80" s="159"/>
      <c r="BZ80" s="159"/>
      <c r="CA80" s="160"/>
      <c r="CB80" s="160">
        <f t="shared" si="454"/>
        <v>0</v>
      </c>
      <c r="CC80" s="122"/>
      <c r="CD80" s="122"/>
      <c r="CE80" s="122"/>
      <c r="CF80" s="122"/>
      <c r="CG80" s="122"/>
      <c r="CH80" s="122"/>
      <c r="CI80" s="122"/>
      <c r="CJ80" s="124"/>
      <c r="CK80" s="159"/>
      <c r="CL80" s="123"/>
      <c r="CM80" s="226">
        <f t="shared" si="455"/>
        <v>0</v>
      </c>
      <c r="CN80" s="160">
        <f t="shared" si="456"/>
        <v>0</v>
      </c>
      <c r="CO80" s="122"/>
      <c r="CP80" s="122"/>
      <c r="CQ80" s="122"/>
      <c r="CR80" s="122"/>
      <c r="CS80" s="122"/>
      <c r="CT80" s="122"/>
      <c r="CU80" s="122"/>
      <c r="CV80" s="124"/>
      <c r="CW80" s="159"/>
      <c r="CX80" s="159"/>
      <c r="CY80" s="160">
        <v>144</v>
      </c>
      <c r="CZ80" s="160">
        <f t="shared" si="458"/>
        <v>0</v>
      </c>
      <c r="DA80" s="122"/>
      <c r="DB80" s="122"/>
      <c r="DC80" s="122"/>
      <c r="DD80" s="122"/>
      <c r="DE80" s="122"/>
      <c r="DF80" s="122"/>
      <c r="DG80" s="122">
        <v>144</v>
      </c>
      <c r="DH80" s="124"/>
      <c r="DI80" s="123"/>
      <c r="DJ80" s="229"/>
      <c r="DK80" s="60"/>
    </row>
    <row r="81" spans="1:115" ht="54.75" customHeight="1" thickBot="1" x14ac:dyDescent="0.3">
      <c r="A81" s="121" t="s">
        <v>41</v>
      </c>
      <c r="B81" s="45" t="s">
        <v>113</v>
      </c>
      <c r="C81" s="278">
        <v>216</v>
      </c>
      <c r="D81" s="279"/>
      <c r="E81" s="122"/>
      <c r="F81" s="122"/>
      <c r="G81" s="122"/>
      <c r="H81" s="122"/>
      <c r="I81" s="122"/>
      <c r="J81" s="122"/>
      <c r="K81" s="122"/>
      <c r="L81" s="249"/>
      <c r="M81" s="250"/>
      <c r="N81" s="184"/>
      <c r="O81" s="200"/>
      <c r="P81" s="194">
        <v>216</v>
      </c>
      <c r="Q81" s="160">
        <v>0</v>
      </c>
      <c r="R81" s="160">
        <v>0</v>
      </c>
      <c r="S81" s="122"/>
      <c r="T81" s="122"/>
      <c r="U81" s="122"/>
      <c r="V81" s="122"/>
      <c r="W81" s="122"/>
      <c r="X81" s="122"/>
      <c r="Y81" s="122"/>
      <c r="Z81" s="124"/>
      <c r="AA81" s="159"/>
      <c r="AB81" s="159"/>
      <c r="AC81" s="160">
        <v>0</v>
      </c>
      <c r="AD81" s="160">
        <v>0</v>
      </c>
      <c r="AE81" s="122"/>
      <c r="AF81" s="122"/>
      <c r="AG81" s="122"/>
      <c r="AH81" s="122"/>
      <c r="AI81" s="122"/>
      <c r="AJ81" s="122"/>
      <c r="AK81" s="122"/>
      <c r="AL81" s="124"/>
      <c r="AM81" s="122"/>
      <c r="AN81" s="122"/>
      <c r="AO81" s="123"/>
      <c r="AP81" s="222"/>
      <c r="AQ81" s="226">
        <v>0</v>
      </c>
      <c r="AR81" s="160">
        <v>0</v>
      </c>
      <c r="AS81" s="122"/>
      <c r="AT81" s="122"/>
      <c r="AU81" s="122"/>
      <c r="AV81" s="122"/>
      <c r="AW81" s="122"/>
      <c r="AX81" s="122"/>
      <c r="AY81" s="122"/>
      <c r="AZ81" s="124"/>
      <c r="BA81" s="159"/>
      <c r="BB81" s="159"/>
      <c r="BC81" s="160">
        <f t="shared" si="459"/>
        <v>0</v>
      </c>
      <c r="BD81" s="160">
        <f t="shared" si="460"/>
        <v>0</v>
      </c>
      <c r="BE81" s="122"/>
      <c r="BF81" s="122"/>
      <c r="BG81" s="122"/>
      <c r="BH81" s="122"/>
      <c r="BI81" s="122"/>
      <c r="BJ81" s="122"/>
      <c r="BK81" s="122"/>
      <c r="BL81" s="124"/>
      <c r="BM81" s="159"/>
      <c r="BN81" s="123"/>
      <c r="BO81" s="226">
        <f t="shared" si="461"/>
        <v>0</v>
      </c>
      <c r="BP81" s="160">
        <f t="shared" si="452"/>
        <v>0</v>
      </c>
      <c r="BQ81" s="122"/>
      <c r="BR81" s="122"/>
      <c r="BS81" s="122"/>
      <c r="BT81" s="122"/>
      <c r="BU81" s="122"/>
      <c r="BV81" s="122"/>
      <c r="BW81" s="122"/>
      <c r="BX81" s="124"/>
      <c r="BY81" s="159"/>
      <c r="BZ81" s="159"/>
      <c r="CA81" s="160"/>
      <c r="CB81" s="160">
        <f t="shared" si="454"/>
        <v>0</v>
      </c>
      <c r="CC81" s="122"/>
      <c r="CD81" s="122"/>
      <c r="CE81" s="122"/>
      <c r="CF81" s="122"/>
      <c r="CG81" s="122"/>
      <c r="CH81" s="122"/>
      <c r="CI81" s="122"/>
      <c r="CJ81" s="124"/>
      <c r="CK81" s="159"/>
      <c r="CL81" s="123"/>
      <c r="CM81" s="226">
        <f t="shared" si="455"/>
        <v>0</v>
      </c>
      <c r="CN81" s="160">
        <f t="shared" si="456"/>
        <v>0</v>
      </c>
      <c r="CO81" s="122"/>
      <c r="CP81" s="122"/>
      <c r="CQ81" s="122"/>
      <c r="CR81" s="122"/>
      <c r="CS81" s="122"/>
      <c r="CT81" s="122"/>
      <c r="CU81" s="122"/>
      <c r="CV81" s="124"/>
      <c r="CW81" s="159"/>
      <c r="CX81" s="159"/>
      <c r="CY81" s="160">
        <v>216</v>
      </c>
      <c r="CZ81" s="160">
        <f t="shared" si="458"/>
        <v>0</v>
      </c>
      <c r="DA81" s="122"/>
      <c r="DB81" s="122"/>
      <c r="DC81" s="122"/>
      <c r="DD81" s="122"/>
      <c r="DE81" s="122"/>
      <c r="DF81" s="122"/>
      <c r="DG81" s="122">
        <v>216</v>
      </c>
      <c r="DH81" s="124"/>
      <c r="DI81" s="123"/>
      <c r="DJ81" s="229"/>
      <c r="DK81" s="60"/>
    </row>
    <row r="82" spans="1:115" ht="15" x14ac:dyDescent="0.25">
      <c r="V82" s="6"/>
      <c r="W82" s="6"/>
      <c r="X82" s="6"/>
      <c r="Y82" s="6"/>
      <c r="Z82" s="6"/>
      <c r="AA82" s="6"/>
      <c r="AB82" s="6"/>
      <c r="AC82" s="38"/>
      <c r="AD82" s="38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38"/>
      <c r="AR82" s="38"/>
      <c r="AS82" s="6"/>
      <c r="AT82" s="6"/>
      <c r="AU82" s="6"/>
      <c r="AV82" s="6"/>
      <c r="AW82" s="6"/>
      <c r="BA82" s="6"/>
      <c r="BB82" s="6"/>
      <c r="BC82" s="38"/>
      <c r="BD82" s="38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38"/>
      <c r="BP82" s="38"/>
      <c r="BQ82" s="6"/>
      <c r="BR82" s="6"/>
      <c r="BS82" s="6"/>
      <c r="BT82" s="6"/>
      <c r="BU82" s="6"/>
      <c r="BV82" s="6"/>
      <c r="BZ82" s="6"/>
      <c r="CA82" s="37"/>
      <c r="CB82" s="37"/>
      <c r="CC82" s="6"/>
    </row>
    <row r="83" spans="1:115" ht="15" x14ac:dyDescent="0.25">
      <c r="V83" s="6"/>
      <c r="W83" s="6"/>
      <c r="X83" s="6"/>
      <c r="Y83" s="6"/>
      <c r="Z83" s="6"/>
      <c r="AA83" s="6"/>
      <c r="AB83" s="6"/>
      <c r="AC83" s="38"/>
      <c r="AD83" s="38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38"/>
      <c r="AR83" s="38"/>
      <c r="AS83" s="6"/>
      <c r="AT83" s="6"/>
      <c r="AU83" s="6"/>
      <c r="AV83" s="6"/>
      <c r="AW83" s="6"/>
      <c r="BA83" s="6"/>
      <c r="BB83" s="6"/>
      <c r="BC83" s="38"/>
      <c r="BD83" s="38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38"/>
      <c r="BP83" s="38"/>
      <c r="BQ83" s="6"/>
      <c r="BR83" s="6"/>
      <c r="BS83" s="6"/>
      <c r="BT83" s="6"/>
      <c r="BU83" s="6"/>
      <c r="BV83" s="6"/>
      <c r="BZ83" s="6"/>
      <c r="CA83" s="37"/>
      <c r="CB83" s="37"/>
      <c r="CC83" s="6"/>
    </row>
    <row r="84" spans="1:115" ht="15" x14ac:dyDescent="0.25">
      <c r="V84" s="6"/>
      <c r="W84" s="6"/>
      <c r="X84" s="6"/>
      <c r="Y84" s="6"/>
      <c r="Z84" s="6"/>
      <c r="AA84" s="6"/>
      <c r="AB84" s="6"/>
      <c r="AC84" s="38"/>
      <c r="AD84" s="38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38"/>
      <c r="AR84" s="38"/>
      <c r="AS84" s="6"/>
      <c r="AT84" s="6"/>
      <c r="AU84" s="6"/>
      <c r="AV84" s="6"/>
      <c r="AW84" s="6"/>
      <c r="BA84" s="6"/>
      <c r="BB84" s="6"/>
      <c r="BC84" s="38"/>
      <c r="BD84" s="38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38"/>
      <c r="BP84" s="38"/>
      <c r="BQ84" s="6"/>
      <c r="BR84" s="6"/>
      <c r="BS84" s="6"/>
      <c r="BT84" s="6"/>
      <c r="BU84" s="6"/>
      <c r="BV84" s="6"/>
      <c r="BZ84" s="6"/>
      <c r="CA84" s="37"/>
      <c r="CB84" s="37"/>
      <c r="CC84" s="6"/>
    </row>
    <row r="85" spans="1:115" ht="15" x14ac:dyDescent="0.25">
      <c r="Q85" s="38"/>
      <c r="V85" s="6"/>
      <c r="W85" s="6"/>
      <c r="X85" s="6"/>
      <c r="Y85" s="6"/>
      <c r="Z85" s="6"/>
      <c r="AA85" s="6"/>
      <c r="AB85" s="6"/>
      <c r="AC85" s="38"/>
      <c r="AD85" s="38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38"/>
      <c r="AR85" s="38"/>
      <c r="AS85" s="6"/>
      <c r="AT85" s="6"/>
      <c r="AU85" s="6"/>
      <c r="AV85" s="6"/>
      <c r="AW85" s="6"/>
      <c r="BA85" s="6"/>
      <c r="BB85" s="6"/>
      <c r="BC85" s="38"/>
      <c r="BD85" s="38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38"/>
      <c r="BP85" s="38"/>
      <c r="BQ85" s="6"/>
      <c r="BR85" s="6"/>
      <c r="BS85" s="6"/>
      <c r="BT85" s="6"/>
      <c r="BU85" s="6"/>
      <c r="BV85" s="6"/>
      <c r="BZ85" s="6"/>
      <c r="CA85" s="37"/>
      <c r="CB85" s="37"/>
      <c r="CC85" s="6"/>
    </row>
    <row r="86" spans="1:115" ht="15" x14ac:dyDescent="0.25">
      <c r="V86" s="6"/>
      <c r="W86" s="6"/>
      <c r="X86" s="6"/>
      <c r="Y86" s="6"/>
      <c r="Z86" s="6"/>
      <c r="AA86" s="6"/>
      <c r="AB86" s="6"/>
      <c r="AC86" s="38"/>
      <c r="AD86" s="38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38"/>
      <c r="AR86" s="38"/>
      <c r="AS86" s="6"/>
      <c r="AT86" s="6"/>
      <c r="AU86" s="6"/>
      <c r="AV86" s="6"/>
      <c r="AW86" s="6"/>
      <c r="BA86" s="6"/>
      <c r="BB86" s="6"/>
      <c r="BC86" s="38"/>
      <c r="BD86" s="38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38"/>
      <c r="BP86" s="38"/>
      <c r="BQ86" s="6"/>
      <c r="BR86" s="6"/>
      <c r="BS86" s="6"/>
      <c r="BT86" s="6"/>
      <c r="BU86" s="6"/>
      <c r="BV86" s="6"/>
      <c r="BZ86" s="6"/>
      <c r="CA86" s="37"/>
      <c r="CB86" s="37"/>
      <c r="CC86" s="6"/>
    </row>
    <row r="87" spans="1:115" ht="15" x14ac:dyDescent="0.25">
      <c r="V87" s="6"/>
      <c r="W87" s="6"/>
      <c r="X87" s="6"/>
      <c r="Y87" s="6"/>
      <c r="Z87" s="6"/>
      <c r="AA87" s="6"/>
      <c r="AB87" s="6"/>
      <c r="AC87" s="38"/>
      <c r="AD87" s="38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38"/>
      <c r="AR87" s="38"/>
      <c r="AS87" s="6"/>
      <c r="AT87" s="6"/>
      <c r="AU87" s="6"/>
      <c r="AV87" s="6"/>
      <c r="AW87" s="6"/>
      <c r="BA87" s="6"/>
      <c r="BB87" s="6"/>
      <c r="BC87" s="38"/>
      <c r="BD87" s="38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38"/>
      <c r="BP87" s="38"/>
      <c r="BQ87" s="6"/>
      <c r="BR87" s="6"/>
      <c r="BS87" s="6"/>
      <c r="BT87" s="6"/>
      <c r="BU87" s="6"/>
      <c r="BV87" s="6"/>
      <c r="BZ87" s="6"/>
      <c r="CA87" s="37"/>
      <c r="CB87" s="37"/>
      <c r="CC87" s="6"/>
    </row>
    <row r="88" spans="1:115" ht="15" x14ac:dyDescent="0.25">
      <c r="V88" s="6"/>
      <c r="W88" s="6"/>
      <c r="X88" s="6"/>
      <c r="Y88" s="6"/>
      <c r="Z88" s="6"/>
      <c r="AA88" s="6"/>
      <c r="AB88" s="6"/>
      <c r="AC88" s="38"/>
      <c r="AD88" s="38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38"/>
      <c r="AR88" s="38"/>
      <c r="AS88" s="6"/>
      <c r="AT88" s="6"/>
      <c r="AU88" s="6"/>
      <c r="AV88" s="6"/>
      <c r="AW88" s="6"/>
      <c r="BA88" s="6"/>
      <c r="BB88" s="6"/>
      <c r="BC88" s="38"/>
      <c r="BD88" s="38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38"/>
      <c r="BP88" s="38"/>
      <c r="BQ88" s="6"/>
      <c r="BR88" s="6"/>
      <c r="BS88" s="6"/>
      <c r="BT88" s="6"/>
      <c r="BU88" s="6"/>
      <c r="BV88" s="6"/>
      <c r="BZ88" s="6"/>
      <c r="CA88" s="37"/>
      <c r="CB88" s="37"/>
      <c r="CC88" s="6"/>
    </row>
    <row r="89" spans="1:115" ht="15" x14ac:dyDescent="0.25">
      <c r="V89" s="6"/>
      <c r="W89" s="6"/>
      <c r="X89" s="6"/>
      <c r="Y89" s="6"/>
      <c r="Z89" s="6"/>
      <c r="AA89" s="6"/>
      <c r="AB89" s="6"/>
      <c r="AC89" s="38"/>
      <c r="AD89" s="38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38"/>
      <c r="AR89" s="38"/>
      <c r="AS89" s="6"/>
      <c r="AT89" s="6"/>
      <c r="AU89" s="6"/>
      <c r="AV89" s="6"/>
      <c r="AW89" s="6"/>
      <c r="BA89" s="6"/>
      <c r="BB89" s="6"/>
      <c r="BC89" s="38"/>
      <c r="BD89" s="38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38"/>
      <c r="BP89" s="38"/>
      <c r="BQ89" s="6"/>
      <c r="BR89" s="6"/>
      <c r="BS89" s="6"/>
      <c r="BT89" s="6"/>
      <c r="BU89" s="6"/>
      <c r="BV89" s="6"/>
      <c r="BZ89" s="6"/>
      <c r="CA89" s="37"/>
      <c r="CB89" s="37"/>
      <c r="CC89" s="6"/>
    </row>
    <row r="90" spans="1:115" ht="15" x14ac:dyDescent="0.25">
      <c r="V90" s="6"/>
      <c r="W90" s="6"/>
      <c r="X90" s="6"/>
      <c r="Y90" s="6"/>
      <c r="Z90" s="6"/>
      <c r="AA90" s="6"/>
      <c r="AB90" s="6"/>
      <c r="AC90" s="38"/>
      <c r="AD90" s="38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38"/>
      <c r="AR90" s="38"/>
      <c r="AS90" s="6"/>
      <c r="AT90" s="6"/>
      <c r="AU90" s="6"/>
      <c r="AV90" s="6"/>
      <c r="AW90" s="6"/>
      <c r="BA90" s="6"/>
      <c r="BB90" s="6"/>
      <c r="BC90" s="38"/>
      <c r="BD90" s="38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38"/>
      <c r="BP90" s="38"/>
      <c r="BQ90" s="6"/>
      <c r="BR90" s="6"/>
      <c r="BS90" s="6"/>
      <c r="BT90" s="6"/>
      <c r="BU90" s="6"/>
      <c r="BV90" s="6"/>
      <c r="BZ90" s="6"/>
      <c r="CA90" s="37"/>
      <c r="CB90" s="37"/>
      <c r="CC90" s="6"/>
    </row>
    <row r="91" spans="1:115" ht="15" x14ac:dyDescent="0.25">
      <c r="V91" s="6"/>
      <c r="W91" s="6"/>
      <c r="X91" s="6"/>
      <c r="Y91" s="6"/>
      <c r="Z91" s="6"/>
      <c r="AA91" s="6"/>
      <c r="AB91" s="6"/>
      <c r="AC91" s="38"/>
      <c r="AD91" s="38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38"/>
      <c r="AR91" s="38"/>
      <c r="AS91" s="6"/>
      <c r="AT91" s="6"/>
      <c r="AU91" s="6"/>
      <c r="AV91" s="6"/>
      <c r="AW91" s="6"/>
      <c r="BA91" s="6"/>
      <c r="BB91" s="6"/>
      <c r="BC91" s="38"/>
      <c r="BD91" s="38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38"/>
      <c r="BP91" s="38"/>
      <c r="BQ91" s="6"/>
      <c r="BR91" s="6"/>
      <c r="BS91" s="6"/>
      <c r="BT91" s="6"/>
      <c r="BU91" s="6"/>
      <c r="BV91" s="6"/>
      <c r="BZ91" s="6"/>
      <c r="CA91" s="37"/>
      <c r="CB91" s="37"/>
      <c r="CC91" s="6"/>
    </row>
    <row r="92" spans="1:115" ht="15" x14ac:dyDescent="0.25">
      <c r="V92" s="6"/>
      <c r="W92" s="6"/>
      <c r="X92" s="6"/>
      <c r="Y92" s="6"/>
      <c r="Z92" s="6"/>
      <c r="AA92" s="6"/>
      <c r="AB92" s="6"/>
      <c r="AC92" s="38"/>
      <c r="AD92" s="38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38"/>
      <c r="AR92" s="38"/>
      <c r="AS92" s="6"/>
      <c r="AT92" s="6"/>
      <c r="AU92" s="6"/>
      <c r="AV92" s="6"/>
      <c r="AW92" s="6"/>
      <c r="BA92" s="6"/>
      <c r="BB92" s="6"/>
      <c r="BC92" s="38"/>
      <c r="BD92" s="38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38"/>
      <c r="BP92" s="38"/>
      <c r="BQ92" s="6"/>
      <c r="BR92" s="6"/>
      <c r="BS92" s="6"/>
      <c r="BT92" s="6"/>
      <c r="BU92" s="6"/>
      <c r="BV92" s="6"/>
      <c r="BZ92" s="6"/>
      <c r="CA92" s="37"/>
      <c r="CB92" s="37"/>
      <c r="CC92" s="6"/>
    </row>
    <row r="93" spans="1:115" ht="15" x14ac:dyDescent="0.25">
      <c r="V93" s="6"/>
      <c r="W93" s="6"/>
      <c r="X93" s="6"/>
      <c r="Y93" s="6"/>
      <c r="Z93" s="6"/>
      <c r="AA93" s="6"/>
      <c r="AB93" s="6"/>
      <c r="AC93" s="38"/>
      <c r="AD93" s="38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38"/>
      <c r="AR93" s="38"/>
      <c r="AS93" s="6"/>
      <c r="AT93" s="6"/>
      <c r="AU93" s="6"/>
      <c r="AV93" s="6"/>
      <c r="AW93" s="6"/>
      <c r="BA93" s="6"/>
      <c r="BB93" s="6"/>
      <c r="BC93" s="38"/>
      <c r="BD93" s="38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38"/>
      <c r="BP93" s="38"/>
      <c r="BQ93" s="6"/>
      <c r="BR93" s="6"/>
      <c r="BS93" s="6"/>
      <c r="BT93" s="6"/>
      <c r="BU93" s="6"/>
      <c r="BV93" s="6"/>
      <c r="BZ93" s="6"/>
      <c r="CA93" s="37"/>
      <c r="CB93" s="37"/>
      <c r="CC93" s="6"/>
    </row>
    <row r="94" spans="1:115" thickBot="1" x14ac:dyDescent="0.3">
      <c r="V94" s="6"/>
      <c r="W94" s="6"/>
      <c r="X94" s="6"/>
      <c r="Y94" s="6"/>
      <c r="Z94" s="6"/>
      <c r="AA94" s="6"/>
      <c r="AB94" s="6"/>
      <c r="AC94" s="38"/>
      <c r="AD94" s="38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38"/>
      <c r="AR94" s="38"/>
      <c r="AS94" s="6"/>
      <c r="AT94" s="6"/>
      <c r="AU94" s="6"/>
      <c r="AV94" s="6"/>
      <c r="AW94" s="6"/>
      <c r="BA94" s="6"/>
      <c r="BB94" s="6"/>
      <c r="BC94" s="38"/>
      <c r="BD94" s="38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38"/>
      <c r="BP94" s="38"/>
      <c r="BQ94" s="6"/>
      <c r="BR94" s="6"/>
      <c r="BS94" s="6"/>
      <c r="BT94" s="6"/>
      <c r="BU94" s="6"/>
      <c r="BV94" s="6"/>
      <c r="CA94" s="26"/>
      <c r="CB94" s="26"/>
    </row>
    <row r="95" spans="1:115" thickBot="1" x14ac:dyDescent="0.3">
      <c r="V95" s="6"/>
      <c r="W95" s="6"/>
      <c r="X95" s="6"/>
      <c r="Y95" s="6"/>
      <c r="Z95" s="6"/>
      <c r="AA95" s="6"/>
      <c r="AB95" s="6"/>
      <c r="AC95" s="38"/>
      <c r="AD95" s="38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38"/>
      <c r="AR95" s="38"/>
      <c r="AS95" s="6"/>
      <c r="AT95" s="6"/>
      <c r="AU95" s="6"/>
      <c r="AV95" s="6"/>
      <c r="AW95" s="6"/>
      <c r="BA95" s="6"/>
      <c r="BB95" s="6"/>
      <c r="BC95" s="38"/>
      <c r="BD95" s="38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38"/>
      <c r="BP95" s="38"/>
      <c r="BQ95" s="6"/>
      <c r="BR95" s="6"/>
      <c r="BS95" s="6"/>
      <c r="BT95" s="6"/>
      <c r="BU95" s="6"/>
      <c r="BV95" s="6"/>
    </row>
    <row r="96" spans="1:115" thickBot="1" x14ac:dyDescent="0.3">
      <c r="AC96" s="25"/>
      <c r="AD96" s="25"/>
      <c r="AO96" s="9"/>
      <c r="AP96" s="20"/>
      <c r="AQ96" s="25"/>
      <c r="AR96" s="25"/>
      <c r="BA96" s="6"/>
      <c r="BB96" s="6"/>
      <c r="BC96" s="38"/>
      <c r="BD96" s="38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38"/>
      <c r="BP96" s="38"/>
      <c r="BQ96" s="6"/>
      <c r="BR96" s="6"/>
      <c r="BS96" s="6"/>
      <c r="BT96" s="6"/>
      <c r="BU96" s="6"/>
      <c r="BV96" s="6"/>
    </row>
    <row r="97" spans="53:74" thickBot="1" x14ac:dyDescent="0.3">
      <c r="BA97" s="6"/>
      <c r="BB97" s="6"/>
      <c r="BC97" s="38"/>
      <c r="BD97" s="38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38"/>
      <c r="BP97" s="38"/>
      <c r="BQ97" s="6"/>
      <c r="BR97" s="6"/>
      <c r="BS97" s="6"/>
      <c r="BT97" s="6"/>
      <c r="BU97" s="6"/>
      <c r="BV97" s="6"/>
    </row>
    <row r="98" spans="53:74" thickBot="1" x14ac:dyDescent="0.3">
      <c r="BA98" s="6"/>
      <c r="BB98" s="6"/>
      <c r="BC98" s="38"/>
      <c r="BD98" s="38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38"/>
      <c r="BP98" s="38"/>
      <c r="BQ98" s="6"/>
      <c r="BR98" s="6"/>
      <c r="BS98" s="6"/>
      <c r="BT98" s="6"/>
      <c r="BU98" s="6"/>
      <c r="BV98" s="6"/>
    </row>
    <row r="99" spans="53:74" thickBot="1" x14ac:dyDescent="0.3">
      <c r="BA99" s="6"/>
      <c r="BB99" s="6"/>
      <c r="BC99" s="38"/>
      <c r="BD99" s="38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38"/>
      <c r="BP99" s="38"/>
      <c r="BQ99" s="6"/>
      <c r="BR99" s="6"/>
      <c r="BS99" s="6"/>
      <c r="BT99" s="6"/>
      <c r="BU99" s="6"/>
      <c r="BV99" s="6"/>
    </row>
    <row r="100" spans="53:74" thickBot="1" x14ac:dyDescent="0.3">
      <c r="BA100" s="6"/>
      <c r="BB100" s="6"/>
      <c r="BC100" s="38"/>
      <c r="BD100" s="38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38"/>
      <c r="BP100" s="38"/>
      <c r="BQ100" s="6"/>
      <c r="BR100" s="6"/>
      <c r="BS100" s="6"/>
      <c r="BT100" s="6"/>
      <c r="BU100" s="6"/>
      <c r="BV100" s="6"/>
    </row>
    <row r="101" spans="53:74" thickBot="1" x14ac:dyDescent="0.3">
      <c r="BA101" s="6"/>
      <c r="BB101" s="6"/>
      <c r="BC101" s="38"/>
      <c r="BD101" s="38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38"/>
      <c r="BP101" s="38"/>
      <c r="BQ101" s="6"/>
      <c r="BR101" s="6"/>
      <c r="BS101" s="6"/>
      <c r="BT101" s="6"/>
      <c r="BU101" s="6"/>
      <c r="BV101" s="6"/>
    </row>
    <row r="102" spans="53:74" thickBot="1" x14ac:dyDescent="0.3">
      <c r="BA102" s="6"/>
      <c r="BB102" s="6"/>
      <c r="BC102" s="38"/>
      <c r="BD102" s="38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38"/>
      <c r="BP102" s="38"/>
      <c r="BQ102" s="6"/>
      <c r="BR102" s="6"/>
      <c r="BS102" s="6"/>
      <c r="BT102" s="6"/>
      <c r="BU102" s="6"/>
      <c r="BV102" s="6"/>
    </row>
    <row r="103" spans="53:74" thickBot="1" x14ac:dyDescent="0.3">
      <c r="BA103" s="6"/>
      <c r="BB103" s="6"/>
      <c r="BC103" s="38"/>
      <c r="BD103" s="38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38"/>
      <c r="BP103" s="38"/>
      <c r="BQ103" s="6"/>
      <c r="BR103" s="6"/>
      <c r="BS103" s="6"/>
      <c r="BT103" s="6"/>
      <c r="BU103" s="6"/>
      <c r="BV103" s="6"/>
    </row>
    <row r="104" spans="53:74" thickBot="1" x14ac:dyDescent="0.3">
      <c r="BA104" s="6"/>
      <c r="BB104" s="6"/>
      <c r="BC104" s="38"/>
      <c r="BD104" s="38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38"/>
      <c r="BP104" s="38"/>
      <c r="BQ104" s="6"/>
      <c r="BR104" s="6"/>
      <c r="BS104" s="6"/>
      <c r="BT104" s="6"/>
      <c r="BU104" s="6"/>
      <c r="BV104" s="6"/>
    </row>
    <row r="105" spans="53:74" thickBot="1" x14ac:dyDescent="0.3">
      <c r="BA105" s="6"/>
      <c r="BB105" s="6"/>
      <c r="BC105" s="38"/>
      <c r="BD105" s="38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38"/>
      <c r="BP105" s="38"/>
      <c r="BQ105" s="6"/>
      <c r="BR105" s="6"/>
      <c r="BS105" s="6"/>
      <c r="BT105" s="6"/>
      <c r="BU105" s="6"/>
      <c r="BV105" s="6"/>
    </row>
    <row r="106" spans="53:74" thickBot="1" x14ac:dyDescent="0.3">
      <c r="BA106" s="6"/>
      <c r="BB106" s="6"/>
      <c r="BC106" s="38"/>
      <c r="BD106" s="38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38"/>
      <c r="BP106" s="38"/>
      <c r="BQ106" s="6"/>
      <c r="BR106" s="6"/>
      <c r="BS106" s="6"/>
      <c r="BT106" s="6"/>
      <c r="BU106" s="6"/>
      <c r="BV106" s="6"/>
    </row>
    <row r="107" spans="53:74" thickBot="1" x14ac:dyDescent="0.3">
      <c r="BA107" s="6"/>
      <c r="BB107" s="6"/>
      <c r="BC107" s="38"/>
      <c r="BD107" s="38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38"/>
      <c r="BP107" s="38"/>
      <c r="BQ107" s="6"/>
      <c r="BR107" s="6"/>
      <c r="BS107" s="6"/>
      <c r="BT107" s="6"/>
      <c r="BU107" s="6"/>
      <c r="BV107" s="6"/>
    </row>
    <row r="108" spans="53:74" thickBot="1" x14ac:dyDescent="0.3">
      <c r="BA108" s="6"/>
      <c r="BB108" s="6"/>
      <c r="BC108" s="38"/>
      <c r="BD108" s="38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38"/>
      <c r="BP108" s="38"/>
      <c r="BQ108" s="6"/>
      <c r="BR108" s="6"/>
      <c r="BS108" s="6"/>
      <c r="BT108" s="6"/>
      <c r="BU108" s="6"/>
      <c r="BV108" s="6"/>
    </row>
    <row r="109" spans="53:74" thickBot="1" x14ac:dyDescent="0.3">
      <c r="BA109" s="6"/>
      <c r="BB109" s="6"/>
      <c r="BC109" s="38"/>
      <c r="BD109" s="38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38"/>
      <c r="BP109" s="38"/>
      <c r="BQ109" s="6"/>
      <c r="BR109" s="6"/>
      <c r="BS109" s="6"/>
      <c r="BT109" s="6"/>
      <c r="BU109" s="6"/>
      <c r="BV109" s="6"/>
    </row>
    <row r="110" spans="53:74" thickBot="1" x14ac:dyDescent="0.3">
      <c r="BA110" s="6"/>
      <c r="BB110" s="6"/>
      <c r="BC110" s="38"/>
      <c r="BD110" s="38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38"/>
      <c r="BP110" s="38"/>
      <c r="BQ110" s="6"/>
      <c r="BR110" s="6"/>
      <c r="BS110" s="6"/>
      <c r="BT110" s="6"/>
      <c r="BU110" s="6"/>
      <c r="BV110" s="6"/>
    </row>
    <row r="111" spans="53:74" thickBot="1" x14ac:dyDescent="0.3">
      <c r="BA111" s="6"/>
      <c r="BB111" s="6"/>
      <c r="BC111" s="38"/>
      <c r="BD111" s="38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38"/>
      <c r="BP111" s="38"/>
      <c r="BQ111" s="6"/>
      <c r="BR111" s="6"/>
      <c r="BS111" s="6"/>
      <c r="BT111" s="6"/>
      <c r="BU111" s="6"/>
      <c r="BV111" s="6"/>
    </row>
    <row r="112" spans="53:74" thickBot="1" x14ac:dyDescent="0.3">
      <c r="BC112" s="25"/>
      <c r="BD112" s="25"/>
    </row>
    <row r="464" spans="79:80" thickBot="1" x14ac:dyDescent="0.3">
      <c r="CA464" s="36"/>
      <c r="CB464" s="36"/>
    </row>
    <row r="465" spans="78:80" thickBot="1" x14ac:dyDescent="0.3">
      <c r="BZ465" s="6"/>
      <c r="CA465" s="37"/>
      <c r="CB465" s="37"/>
    </row>
    <row r="466" spans="78:80" thickBot="1" x14ac:dyDescent="0.3">
      <c r="BZ466" s="6"/>
      <c r="CA466" s="37"/>
      <c r="CB466" s="37"/>
    </row>
    <row r="467" spans="78:80" thickBot="1" x14ac:dyDescent="0.3">
      <c r="BZ467" s="6"/>
      <c r="CA467" s="37"/>
      <c r="CB467" s="37"/>
    </row>
    <row r="468" spans="78:80" thickBot="1" x14ac:dyDescent="0.3">
      <c r="BZ468" s="6"/>
      <c r="CA468" s="37"/>
      <c r="CB468" s="37"/>
    </row>
    <row r="469" spans="78:80" thickBot="1" x14ac:dyDescent="0.3">
      <c r="BZ469" s="6"/>
      <c r="CA469" s="37"/>
      <c r="CB469" s="37"/>
    </row>
    <row r="470" spans="78:80" thickBot="1" x14ac:dyDescent="0.3">
      <c r="BZ470" s="6"/>
      <c r="CA470" s="37"/>
      <c r="CB470" s="37"/>
    </row>
    <row r="471" spans="78:80" thickBot="1" x14ac:dyDescent="0.3">
      <c r="BZ471" s="6"/>
      <c r="CA471" s="37"/>
      <c r="CB471" s="37"/>
    </row>
    <row r="472" spans="78:80" thickBot="1" x14ac:dyDescent="0.3">
      <c r="BZ472" s="6"/>
      <c r="CA472" s="37"/>
      <c r="CB472" s="37"/>
    </row>
    <row r="473" spans="78:80" thickBot="1" x14ac:dyDescent="0.3">
      <c r="BZ473" s="6"/>
      <c r="CA473" s="37"/>
      <c r="CB473" s="37"/>
    </row>
    <row r="474" spans="78:80" thickBot="1" x14ac:dyDescent="0.3">
      <c r="BZ474" s="6"/>
      <c r="CA474" s="37"/>
      <c r="CB474" s="37"/>
    </row>
    <row r="475" spans="78:80" thickBot="1" x14ac:dyDescent="0.3">
      <c r="BZ475" s="6"/>
      <c r="CA475" s="37"/>
      <c r="CB475" s="37"/>
    </row>
    <row r="476" spans="78:80" thickBot="1" x14ac:dyDescent="0.3">
      <c r="BZ476" s="6"/>
      <c r="CA476" s="37"/>
      <c r="CB476" s="37"/>
    </row>
    <row r="477" spans="78:80" thickBot="1" x14ac:dyDescent="0.3">
      <c r="BZ477" s="6"/>
      <c r="CA477" s="37"/>
      <c r="CB477" s="37"/>
    </row>
    <row r="478" spans="78:80" thickBot="1" x14ac:dyDescent="0.3">
      <c r="BZ478" s="6"/>
      <c r="CA478" s="37"/>
      <c r="CB478" s="37"/>
    </row>
    <row r="479" spans="78:80" thickBot="1" x14ac:dyDescent="0.3">
      <c r="BZ479" s="6"/>
      <c r="CA479" s="37"/>
      <c r="CB479" s="37"/>
    </row>
    <row r="480" spans="78:80" thickBot="1" x14ac:dyDescent="0.3">
      <c r="BZ480" s="6"/>
      <c r="CA480" s="37"/>
      <c r="CB480" s="37"/>
    </row>
    <row r="481" spans="78:80" thickBot="1" x14ac:dyDescent="0.3">
      <c r="BZ481" s="6"/>
      <c r="CA481" s="37"/>
      <c r="CB481" s="37"/>
    </row>
    <row r="482" spans="78:80" thickBot="1" x14ac:dyDescent="0.3">
      <c r="BZ482" s="6"/>
      <c r="CA482" s="37"/>
      <c r="CB482" s="37"/>
    </row>
    <row r="483" spans="78:80" thickBot="1" x14ac:dyDescent="0.3">
      <c r="BZ483" s="6"/>
      <c r="CA483" s="37"/>
      <c r="CB483" s="37"/>
    </row>
    <row r="484" spans="78:80" thickBot="1" x14ac:dyDescent="0.3">
      <c r="CA484" s="26"/>
      <c r="CB484" s="26"/>
    </row>
    <row r="485" spans="78:80" ht="15" x14ac:dyDescent="0.25"/>
    <row r="486" spans="78:80" ht="15" x14ac:dyDescent="0.25"/>
    <row r="487" spans="78:80" ht="15" x14ac:dyDescent="0.25"/>
    <row r="488" spans="78:80" ht="15" x14ac:dyDescent="0.25"/>
    <row r="489" spans="78:80" ht="15" x14ac:dyDescent="0.25"/>
    <row r="490" spans="78:80" ht="15" x14ac:dyDescent="0.25"/>
    <row r="491" spans="78:80" ht="15" x14ac:dyDescent="0.25"/>
    <row r="492" spans="78:80" ht="15" x14ac:dyDescent="0.25"/>
    <row r="493" spans="78:80" ht="15" x14ac:dyDescent="0.25"/>
    <row r="494" spans="78:80" ht="15" x14ac:dyDescent="0.25"/>
    <row r="495" spans="78:80" ht="15" x14ac:dyDescent="0.25"/>
    <row r="496" spans="78:80" ht="15" x14ac:dyDescent="0.25"/>
    <row r="497" ht="15" x14ac:dyDescent="0.25"/>
  </sheetData>
  <mergeCells count="34">
    <mergeCell ref="A1:DJ1"/>
    <mergeCell ref="A2:A6"/>
    <mergeCell ref="B2:B6"/>
    <mergeCell ref="C2:P2"/>
    <mergeCell ref="M3:M6"/>
    <mergeCell ref="E5:J5"/>
    <mergeCell ref="D4:J4"/>
    <mergeCell ref="N3:O5"/>
    <mergeCell ref="C3:C6"/>
    <mergeCell ref="D3:K3"/>
    <mergeCell ref="L3:L6"/>
    <mergeCell ref="D5:D6"/>
    <mergeCell ref="P3:P6"/>
    <mergeCell ref="K4:K6"/>
    <mergeCell ref="CB5:CL5"/>
    <mergeCell ref="AR5:BB5"/>
    <mergeCell ref="BD5:BN5"/>
    <mergeCell ref="AR4:BN4"/>
    <mergeCell ref="BO5:BO6"/>
    <mergeCell ref="CA5:CA6"/>
    <mergeCell ref="Q2:DJ3"/>
    <mergeCell ref="AD5:AN5"/>
    <mergeCell ref="Q4:AP4"/>
    <mergeCell ref="BC5:BC6"/>
    <mergeCell ref="S5:AB5"/>
    <mergeCell ref="R5:R6"/>
    <mergeCell ref="BP5:BZ5"/>
    <mergeCell ref="BP4:CL4"/>
    <mergeCell ref="DI67:DI68"/>
    <mergeCell ref="CN5:CX5"/>
    <mergeCell ref="CZ5:DJ5"/>
    <mergeCell ref="CM4:DJ4"/>
    <mergeCell ref="CM5:CM6"/>
    <mergeCell ref="CY5:CY6"/>
  </mergeCells>
  <pageMargins left="0" right="0" top="0" bottom="0" header="0.31496062992125984" footer="0.31496062992125984"/>
  <pageSetup scale="55" fitToWidth="2" fitToHeight="2" orientation="landscape" r:id="rId1"/>
  <colBreaks count="1" manualBreakCount="1">
    <brk id="5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</vt:lpstr>
      <vt:lpstr>УП!Область_печати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2023-07-03T08:29:10Z</dcterms:modified>
</cp:coreProperties>
</file>