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525" windowWidth="14805" windowHeight="7590" activeTab="1"/>
  </bookViews>
  <sheets>
    <sheet name="Титул" sheetId="5" r:id="rId1"/>
    <sheet name="УП" sheetId="1" r:id="rId2"/>
  </sheets>
  <definedNames>
    <definedName name="_xlnm.Print_Area" localSheetId="1">УП!$A$1:$CE$64</definedName>
  </definedNames>
  <calcPr calcId="145621"/>
</workbook>
</file>

<file path=xl/calcChain.xml><?xml version="1.0" encoding="utf-8"?>
<calcChain xmlns="http://schemas.openxmlformats.org/spreadsheetml/2006/main">
  <c r="C56" i="1" l="1"/>
  <c r="K62" i="1"/>
  <c r="J62" i="1"/>
  <c r="I62" i="1"/>
  <c r="H62" i="1"/>
  <c r="G62" i="1"/>
  <c r="F62" i="1"/>
  <c r="E62" i="1"/>
  <c r="D62" i="1"/>
  <c r="M62" i="1"/>
  <c r="BT58" i="1"/>
  <c r="BT59" i="1"/>
  <c r="BT60" i="1"/>
  <c r="BT61" i="1"/>
  <c r="BT62" i="1"/>
  <c r="BT63" i="1"/>
  <c r="BT57" i="1"/>
  <c r="BU56" i="1"/>
  <c r="BV56" i="1"/>
  <c r="BW56" i="1"/>
  <c r="BX56" i="1"/>
  <c r="BY56" i="1"/>
  <c r="BZ56" i="1"/>
  <c r="CA56" i="1"/>
  <c r="CB56" i="1"/>
  <c r="CC56" i="1"/>
  <c r="CD56" i="1"/>
  <c r="CE56" i="1"/>
  <c r="BT35" i="1"/>
  <c r="BT30" i="1" s="1"/>
  <c r="BU30" i="1"/>
  <c r="BV30" i="1"/>
  <c r="BW30" i="1"/>
  <c r="BX30" i="1"/>
  <c r="BY30" i="1"/>
  <c r="BZ30" i="1"/>
  <c r="CA30" i="1"/>
  <c r="CB30" i="1"/>
  <c r="CC30" i="1"/>
  <c r="CD30" i="1"/>
  <c r="CE30" i="1"/>
  <c r="BV21" i="1"/>
  <c r="BW21" i="1"/>
  <c r="BX21" i="1"/>
  <c r="BY21" i="1"/>
  <c r="BZ21" i="1"/>
  <c r="CA21" i="1"/>
  <c r="CB21" i="1"/>
  <c r="CC21" i="1"/>
  <c r="CD21" i="1"/>
  <c r="CE21" i="1"/>
  <c r="BU21" i="1"/>
  <c r="BT23" i="1"/>
  <c r="BT24" i="1"/>
  <c r="BT25" i="1"/>
  <c r="BT26" i="1"/>
  <c r="BT27" i="1"/>
  <c r="BT28" i="1"/>
  <c r="BT29" i="1"/>
  <c r="BT22" i="1"/>
  <c r="BT21" i="1" s="1"/>
  <c r="CE49" i="1"/>
  <c r="CD49" i="1" s="1"/>
  <c r="BJ56" i="1"/>
  <c r="BK56" i="1"/>
  <c r="BL56" i="1"/>
  <c r="BM56" i="1"/>
  <c r="BN56" i="1"/>
  <c r="BO56" i="1"/>
  <c r="BP56" i="1"/>
  <c r="BQ56" i="1"/>
  <c r="BR56" i="1"/>
  <c r="BS56" i="1"/>
  <c r="BJ49" i="1"/>
  <c r="BK49" i="1"/>
  <c r="BL49" i="1"/>
  <c r="BM49" i="1"/>
  <c r="BN49" i="1"/>
  <c r="BO49" i="1"/>
  <c r="BP49" i="1"/>
  <c r="BQ49" i="1"/>
  <c r="BR49" i="1"/>
  <c r="BS49" i="1"/>
  <c r="BI49" i="1"/>
  <c r="BT38" i="1"/>
  <c r="BT39" i="1"/>
  <c r="BI38" i="1"/>
  <c r="BI39" i="1"/>
  <c r="O62" i="1"/>
  <c r="Z62" i="1"/>
  <c r="AM62" i="1"/>
  <c r="AX62" i="1"/>
  <c r="BI62" i="1"/>
  <c r="BI51" i="1"/>
  <c r="BI52" i="1"/>
  <c r="BI53" i="1"/>
  <c r="BI54" i="1"/>
  <c r="BI55" i="1"/>
  <c r="AX48" i="1"/>
  <c r="M55" i="1"/>
  <c r="K55" i="1"/>
  <c r="J55" i="1"/>
  <c r="I55" i="1"/>
  <c r="H55" i="1"/>
  <c r="G55" i="1"/>
  <c r="F55" i="1"/>
  <c r="E55" i="1"/>
  <c r="D55" i="1"/>
  <c r="N49" i="1"/>
  <c r="M39" i="1"/>
  <c r="K39" i="1"/>
  <c r="J39" i="1"/>
  <c r="I39" i="1"/>
  <c r="H39" i="1"/>
  <c r="G39" i="1"/>
  <c r="F39" i="1"/>
  <c r="E39" i="1"/>
  <c r="D39" i="1"/>
  <c r="M44" i="1"/>
  <c r="M45" i="1"/>
  <c r="M46" i="1"/>
  <c r="M47" i="1"/>
  <c r="M48" i="1"/>
  <c r="K44" i="1"/>
  <c r="K45" i="1"/>
  <c r="K46" i="1"/>
  <c r="K47" i="1"/>
  <c r="K48" i="1"/>
  <c r="J44" i="1"/>
  <c r="J45" i="1"/>
  <c r="J46" i="1"/>
  <c r="J47" i="1"/>
  <c r="J48" i="1"/>
  <c r="I44" i="1"/>
  <c r="I45" i="1"/>
  <c r="I46" i="1"/>
  <c r="I47" i="1"/>
  <c r="I48" i="1"/>
  <c r="H44" i="1"/>
  <c r="H45" i="1"/>
  <c r="H46" i="1"/>
  <c r="H47" i="1"/>
  <c r="H48" i="1"/>
  <c r="G44" i="1"/>
  <c r="G45" i="1"/>
  <c r="G46" i="1"/>
  <c r="G47" i="1"/>
  <c r="G48" i="1"/>
  <c r="F44" i="1"/>
  <c r="F45" i="1"/>
  <c r="F46" i="1"/>
  <c r="F47" i="1"/>
  <c r="F48" i="1"/>
  <c r="E44" i="1"/>
  <c r="E45" i="1"/>
  <c r="E46" i="1"/>
  <c r="E47" i="1"/>
  <c r="E48" i="1"/>
  <c r="D44" i="1"/>
  <c r="D45" i="1"/>
  <c r="D46" i="1"/>
  <c r="D47" i="1"/>
  <c r="C47" i="1" s="1"/>
  <c r="D48" i="1"/>
  <c r="L41" i="1"/>
  <c r="N42" i="1"/>
  <c r="N41" i="1" s="1"/>
  <c r="P42" i="1"/>
  <c r="Q42" i="1"/>
  <c r="Q41" i="1" s="1"/>
  <c r="R42" i="1"/>
  <c r="S42" i="1"/>
  <c r="S41" i="1" s="1"/>
  <c r="T42" i="1"/>
  <c r="U42" i="1"/>
  <c r="U41" i="1" s="1"/>
  <c r="V42" i="1"/>
  <c r="W42" i="1"/>
  <c r="W41" i="1" s="1"/>
  <c r="X42" i="1"/>
  <c r="Y42" i="1"/>
  <c r="Y41" i="1" s="1"/>
  <c r="AA42" i="1"/>
  <c r="AA41" i="1" s="1"/>
  <c r="AB42" i="1"/>
  <c r="AB41" i="1" s="1"/>
  <c r="AC42" i="1"/>
  <c r="AC41" i="1" s="1"/>
  <c r="AD42" i="1"/>
  <c r="AE42" i="1"/>
  <c r="AE41" i="1" s="1"/>
  <c r="AF42" i="1"/>
  <c r="AF41" i="1" s="1"/>
  <c r="AG42" i="1"/>
  <c r="AG41" i="1" s="1"/>
  <c r="AH42" i="1"/>
  <c r="AI42" i="1"/>
  <c r="AI41" i="1" s="1"/>
  <c r="AJ42" i="1"/>
  <c r="AJ41" i="1" s="1"/>
  <c r="AK42" i="1"/>
  <c r="AK41" i="1" s="1"/>
  <c r="AL42" i="1"/>
  <c r="AN42" i="1"/>
  <c r="AO42" i="1"/>
  <c r="AO41" i="1" s="1"/>
  <c r="AP42" i="1"/>
  <c r="AQ42" i="1"/>
  <c r="AQ41" i="1" s="1"/>
  <c r="AR42" i="1"/>
  <c r="AS42" i="1"/>
  <c r="AS41" i="1" s="1"/>
  <c r="AT42" i="1"/>
  <c r="AU42" i="1"/>
  <c r="AU41" i="1" s="1"/>
  <c r="AV42" i="1"/>
  <c r="AV41" i="1" s="1"/>
  <c r="AW42" i="1"/>
  <c r="AW41" i="1" s="1"/>
  <c r="AY42" i="1"/>
  <c r="AY41" i="1" s="1"/>
  <c r="AZ42" i="1"/>
  <c r="AZ41" i="1" s="1"/>
  <c r="BA42" i="1"/>
  <c r="BA41" i="1" s="1"/>
  <c r="BB42" i="1"/>
  <c r="BC42" i="1"/>
  <c r="BC41" i="1" s="1"/>
  <c r="BD42" i="1"/>
  <c r="BD41" i="1" s="1"/>
  <c r="BE42" i="1"/>
  <c r="BE41" i="1" s="1"/>
  <c r="BF42" i="1"/>
  <c r="BG42" i="1"/>
  <c r="BG41" i="1" s="1"/>
  <c r="BH42" i="1"/>
  <c r="BH41" i="1" s="1"/>
  <c r="BJ42" i="1"/>
  <c r="BK42" i="1"/>
  <c r="BL42" i="1"/>
  <c r="BM42" i="1"/>
  <c r="BN42" i="1"/>
  <c r="BO42" i="1"/>
  <c r="BP42" i="1"/>
  <c r="BQ42" i="1"/>
  <c r="BR42" i="1"/>
  <c r="BS42" i="1"/>
  <c r="BU42" i="1"/>
  <c r="BV42" i="1"/>
  <c r="BW42" i="1"/>
  <c r="BX42" i="1"/>
  <c r="BY42" i="1"/>
  <c r="BZ42" i="1"/>
  <c r="CA42" i="1"/>
  <c r="CB42" i="1"/>
  <c r="CC42" i="1"/>
  <c r="CD42" i="1"/>
  <c r="P41" i="1"/>
  <c r="R41" i="1"/>
  <c r="T41" i="1"/>
  <c r="V41" i="1"/>
  <c r="X41" i="1"/>
  <c r="AD41" i="1"/>
  <c r="AH41" i="1"/>
  <c r="AL41" i="1"/>
  <c r="AN41" i="1"/>
  <c r="AP41" i="1"/>
  <c r="AR41" i="1"/>
  <c r="AT41" i="1"/>
  <c r="BB41" i="1"/>
  <c r="BF41" i="1"/>
  <c r="AX39" i="1"/>
  <c r="AM39" i="1"/>
  <c r="AM38" i="1" s="1"/>
  <c r="AM40" i="1"/>
  <c r="L21" i="1"/>
  <c r="N21" i="1"/>
  <c r="BI23" i="1"/>
  <c r="BI24" i="1"/>
  <c r="BI25" i="1"/>
  <c r="BI26" i="1"/>
  <c r="BI27" i="1"/>
  <c r="BI28" i="1"/>
  <c r="BI29" i="1"/>
  <c r="AX23" i="1"/>
  <c r="AX24" i="1"/>
  <c r="AX25" i="1"/>
  <c r="AX26" i="1"/>
  <c r="AX27" i="1"/>
  <c r="AX28" i="1"/>
  <c r="AX29" i="1"/>
  <c r="AM23" i="1"/>
  <c r="AM24" i="1"/>
  <c r="AM25" i="1"/>
  <c r="AM26" i="1"/>
  <c r="AM27" i="1"/>
  <c r="AM28" i="1"/>
  <c r="AM29" i="1"/>
  <c r="Z23" i="1"/>
  <c r="Z24" i="1"/>
  <c r="Z25" i="1"/>
  <c r="Z26" i="1"/>
  <c r="Z27" i="1"/>
  <c r="Z28" i="1"/>
  <c r="Z29" i="1"/>
  <c r="O23" i="1"/>
  <c r="O24" i="1"/>
  <c r="O25" i="1"/>
  <c r="O26" i="1"/>
  <c r="O27" i="1"/>
  <c r="O28" i="1"/>
  <c r="O29" i="1"/>
  <c r="M23" i="1"/>
  <c r="M24" i="1"/>
  <c r="M25" i="1"/>
  <c r="M26" i="1"/>
  <c r="M27" i="1"/>
  <c r="M28" i="1"/>
  <c r="M29" i="1"/>
  <c r="K23" i="1"/>
  <c r="K24" i="1"/>
  <c r="K25" i="1"/>
  <c r="K26" i="1"/>
  <c r="K27" i="1"/>
  <c r="K28" i="1"/>
  <c r="K29" i="1"/>
  <c r="J23" i="1"/>
  <c r="J24" i="1"/>
  <c r="J25" i="1"/>
  <c r="J26" i="1"/>
  <c r="J27" i="1"/>
  <c r="J28" i="1"/>
  <c r="J29" i="1"/>
  <c r="I23" i="1"/>
  <c r="I24" i="1"/>
  <c r="I25" i="1"/>
  <c r="I26" i="1"/>
  <c r="I27" i="1"/>
  <c r="I28" i="1"/>
  <c r="I29" i="1"/>
  <c r="H23" i="1"/>
  <c r="H24" i="1"/>
  <c r="H25" i="1"/>
  <c r="H26" i="1"/>
  <c r="H27" i="1"/>
  <c r="H28" i="1"/>
  <c r="H29" i="1"/>
  <c r="G23" i="1"/>
  <c r="G24" i="1"/>
  <c r="G25" i="1"/>
  <c r="G26" i="1"/>
  <c r="G27" i="1"/>
  <c r="G28" i="1"/>
  <c r="G29" i="1"/>
  <c r="F23" i="1"/>
  <c r="F24" i="1"/>
  <c r="F25" i="1"/>
  <c r="F26" i="1"/>
  <c r="F27" i="1"/>
  <c r="F28" i="1"/>
  <c r="F29" i="1"/>
  <c r="E23" i="1"/>
  <c r="E24" i="1"/>
  <c r="E25" i="1"/>
  <c r="E26" i="1"/>
  <c r="E27" i="1"/>
  <c r="E28" i="1"/>
  <c r="E29" i="1"/>
  <c r="D23" i="1"/>
  <c r="D24" i="1"/>
  <c r="D25" i="1"/>
  <c r="D26" i="1"/>
  <c r="D27" i="1"/>
  <c r="D28" i="1"/>
  <c r="D29" i="1"/>
  <c r="D22" i="1"/>
  <c r="C62" i="1" l="1"/>
  <c r="BT56" i="1"/>
  <c r="BT41" i="1" s="1"/>
  <c r="CC49" i="1"/>
  <c r="CE41" i="1"/>
  <c r="CE5" i="1" s="1"/>
  <c r="C45" i="1"/>
  <c r="BS41" i="1"/>
  <c r="C55" i="1"/>
  <c r="C27" i="1"/>
  <c r="C39" i="1"/>
  <c r="C26" i="1"/>
  <c r="C46" i="1"/>
  <c r="C48" i="1"/>
  <c r="C44" i="1"/>
  <c r="D21" i="1"/>
  <c r="C29" i="1"/>
  <c r="C25" i="1"/>
  <c r="C28" i="1"/>
  <c r="C24" i="1"/>
  <c r="C23" i="1"/>
  <c r="N38" i="1"/>
  <c r="P38" i="1"/>
  <c r="Q38" i="1"/>
  <c r="R38" i="1"/>
  <c r="S38" i="1"/>
  <c r="T38" i="1"/>
  <c r="U38" i="1"/>
  <c r="V38" i="1"/>
  <c r="W38" i="1"/>
  <c r="X38" i="1"/>
  <c r="Y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N38" i="1"/>
  <c r="AO38" i="1"/>
  <c r="AP38" i="1"/>
  <c r="AQ38" i="1"/>
  <c r="AR38" i="1"/>
  <c r="AS38" i="1"/>
  <c r="AT38" i="1"/>
  <c r="AU38" i="1"/>
  <c r="AV38" i="1"/>
  <c r="AW38" i="1"/>
  <c r="AY38" i="1"/>
  <c r="AZ38" i="1"/>
  <c r="BA38" i="1"/>
  <c r="BB38" i="1"/>
  <c r="BC38" i="1"/>
  <c r="H38" i="1" s="1"/>
  <c r="BD38" i="1"/>
  <c r="BE38" i="1"/>
  <c r="BF38" i="1"/>
  <c r="BG38" i="1"/>
  <c r="BH38" i="1"/>
  <c r="BJ38" i="1"/>
  <c r="BK38" i="1"/>
  <c r="BL38" i="1"/>
  <c r="BM38" i="1"/>
  <c r="BN38" i="1"/>
  <c r="BO38" i="1"/>
  <c r="BP38" i="1"/>
  <c r="BQ38" i="1"/>
  <c r="BR38" i="1"/>
  <c r="BS38" i="1"/>
  <c r="BU38" i="1"/>
  <c r="BV38" i="1"/>
  <c r="BW38" i="1"/>
  <c r="BX38" i="1"/>
  <c r="BY38" i="1"/>
  <c r="BZ38" i="1"/>
  <c r="CA38" i="1"/>
  <c r="CB38" i="1"/>
  <c r="CC38" i="1"/>
  <c r="CD38" i="1"/>
  <c r="CE38" i="1"/>
  <c r="N30" i="1"/>
  <c r="P30" i="1"/>
  <c r="Q30" i="1"/>
  <c r="R30" i="1"/>
  <c r="S30" i="1"/>
  <c r="T30" i="1"/>
  <c r="U30" i="1"/>
  <c r="V30" i="1"/>
  <c r="W30" i="1"/>
  <c r="Y30" i="1"/>
  <c r="AA30" i="1"/>
  <c r="AB30" i="1"/>
  <c r="AC30" i="1"/>
  <c r="AD30" i="1"/>
  <c r="AE30" i="1"/>
  <c r="AF30" i="1"/>
  <c r="AG30" i="1"/>
  <c r="AH30" i="1"/>
  <c r="AI30" i="1"/>
  <c r="AJ30" i="1"/>
  <c r="AL30" i="1"/>
  <c r="AN30" i="1"/>
  <c r="AO30" i="1"/>
  <c r="AP30" i="1"/>
  <c r="AQ30" i="1"/>
  <c r="AR30" i="1"/>
  <c r="AS30" i="1"/>
  <c r="AT30" i="1"/>
  <c r="AU30" i="1"/>
  <c r="AW30" i="1"/>
  <c r="AY30" i="1"/>
  <c r="AZ30" i="1"/>
  <c r="BA30" i="1"/>
  <c r="BB30" i="1"/>
  <c r="BC30" i="1"/>
  <c r="BD30" i="1"/>
  <c r="BE30" i="1"/>
  <c r="BF30" i="1"/>
  <c r="BH30" i="1"/>
  <c r="BJ30" i="1"/>
  <c r="BK30" i="1"/>
  <c r="BL30" i="1"/>
  <c r="BM30" i="1"/>
  <c r="BN30" i="1"/>
  <c r="BO30" i="1"/>
  <c r="BP30" i="1"/>
  <c r="BQ30" i="1"/>
  <c r="BS30" i="1"/>
  <c r="D31" i="1"/>
  <c r="P21" i="1"/>
  <c r="CD41" i="1" l="1"/>
  <c r="CB49" i="1"/>
  <c r="CC41" i="1"/>
  <c r="D38" i="1"/>
  <c r="K38" i="1"/>
  <c r="G38" i="1"/>
  <c r="J38" i="1"/>
  <c r="F38" i="1"/>
  <c r="M38" i="1"/>
  <c r="I38" i="1"/>
  <c r="E38" i="1"/>
  <c r="BR41" i="1"/>
  <c r="Y21" i="1"/>
  <c r="BT31" i="1"/>
  <c r="BT32" i="1"/>
  <c r="BT33" i="1"/>
  <c r="BT34" i="1"/>
  <c r="BT36" i="1"/>
  <c r="BT37" i="1"/>
  <c r="BT40" i="1"/>
  <c r="BT43" i="1"/>
  <c r="BT44" i="1"/>
  <c r="BT45" i="1"/>
  <c r="BT46" i="1"/>
  <c r="BT47" i="1"/>
  <c r="BT50" i="1"/>
  <c r="BT51" i="1"/>
  <c r="BT52" i="1"/>
  <c r="BT53" i="1"/>
  <c r="BT54" i="1"/>
  <c r="BT64" i="1"/>
  <c r="BI22" i="1"/>
  <c r="BI31" i="1"/>
  <c r="BI32" i="1"/>
  <c r="BI33" i="1"/>
  <c r="BI34" i="1"/>
  <c r="BI35" i="1"/>
  <c r="BI36" i="1"/>
  <c r="BI37" i="1"/>
  <c r="BI40" i="1"/>
  <c r="BI43" i="1"/>
  <c r="BI44" i="1"/>
  <c r="BI45" i="1"/>
  <c r="BI46" i="1"/>
  <c r="BI47" i="1"/>
  <c r="BI50" i="1"/>
  <c r="BI57" i="1"/>
  <c r="BI58" i="1"/>
  <c r="BI59" i="1"/>
  <c r="BI60" i="1"/>
  <c r="BI61" i="1"/>
  <c r="BI63" i="1"/>
  <c r="BI64" i="1"/>
  <c r="AX22" i="1"/>
  <c r="AX31" i="1"/>
  <c r="AX32" i="1"/>
  <c r="AX33" i="1"/>
  <c r="AX34" i="1"/>
  <c r="AX35" i="1"/>
  <c r="AX36" i="1"/>
  <c r="AX37" i="1"/>
  <c r="AX40" i="1"/>
  <c r="AX38" i="1" s="1"/>
  <c r="AX43" i="1"/>
  <c r="AX44" i="1"/>
  <c r="AX45" i="1"/>
  <c r="AX46" i="1"/>
  <c r="AX47" i="1"/>
  <c r="AX50" i="1"/>
  <c r="AX51" i="1"/>
  <c r="AX52" i="1"/>
  <c r="AX53" i="1"/>
  <c r="AX54" i="1"/>
  <c r="AX56" i="1"/>
  <c r="AX57" i="1"/>
  <c r="AX58" i="1"/>
  <c r="AX59" i="1"/>
  <c r="AX60" i="1"/>
  <c r="AX61" i="1"/>
  <c r="AX63" i="1"/>
  <c r="AX64" i="1"/>
  <c r="AM22" i="1"/>
  <c r="AM31" i="1"/>
  <c r="AM32" i="1"/>
  <c r="AM33" i="1"/>
  <c r="AM34" i="1"/>
  <c r="AM35" i="1"/>
  <c r="AM36" i="1"/>
  <c r="AM37" i="1"/>
  <c r="AM43" i="1"/>
  <c r="AM44" i="1"/>
  <c r="AM45" i="1"/>
  <c r="AM46" i="1"/>
  <c r="AM47" i="1"/>
  <c r="AM49" i="1"/>
  <c r="AM50" i="1"/>
  <c r="AM51" i="1"/>
  <c r="AM52" i="1"/>
  <c r="AM53" i="1"/>
  <c r="AM54" i="1"/>
  <c r="AM56" i="1"/>
  <c r="AM57" i="1"/>
  <c r="AM58" i="1"/>
  <c r="AM59" i="1"/>
  <c r="AM60" i="1"/>
  <c r="AM61" i="1"/>
  <c r="AM63" i="1"/>
  <c r="AM64" i="1"/>
  <c r="Z22" i="1"/>
  <c r="Z31" i="1"/>
  <c r="Z32" i="1"/>
  <c r="Z33" i="1"/>
  <c r="Z34" i="1"/>
  <c r="Z35" i="1"/>
  <c r="Z36" i="1"/>
  <c r="Z37" i="1"/>
  <c r="Z40" i="1"/>
  <c r="Z38" i="1" s="1"/>
  <c r="Z43" i="1"/>
  <c r="Z44" i="1"/>
  <c r="Z45" i="1"/>
  <c r="Z46" i="1"/>
  <c r="Z47" i="1"/>
  <c r="Z49" i="1"/>
  <c r="Z50" i="1"/>
  <c r="Z51" i="1"/>
  <c r="Z52" i="1"/>
  <c r="Z53" i="1"/>
  <c r="Z54" i="1"/>
  <c r="Z56" i="1"/>
  <c r="Z57" i="1"/>
  <c r="Z58" i="1"/>
  <c r="Z59" i="1"/>
  <c r="Z60" i="1"/>
  <c r="Z61" i="1"/>
  <c r="Z63" i="1"/>
  <c r="Z64" i="1"/>
  <c r="O22" i="1"/>
  <c r="O31" i="1"/>
  <c r="O32" i="1"/>
  <c r="O33" i="1"/>
  <c r="O34" i="1"/>
  <c r="O35" i="1"/>
  <c r="O36" i="1"/>
  <c r="O37" i="1"/>
  <c r="O40" i="1"/>
  <c r="O38" i="1" s="1"/>
  <c r="O43" i="1"/>
  <c r="O44" i="1"/>
  <c r="O45" i="1"/>
  <c r="O46" i="1"/>
  <c r="O47" i="1"/>
  <c r="O49" i="1"/>
  <c r="O50" i="1"/>
  <c r="O51" i="1"/>
  <c r="O52" i="1"/>
  <c r="O53" i="1"/>
  <c r="O54" i="1"/>
  <c r="O56" i="1"/>
  <c r="O57" i="1"/>
  <c r="O58" i="1"/>
  <c r="O59" i="1"/>
  <c r="O60" i="1"/>
  <c r="O61" i="1"/>
  <c r="O63" i="1"/>
  <c r="O64" i="1"/>
  <c r="Q21" i="1"/>
  <c r="R21" i="1"/>
  <c r="S21" i="1"/>
  <c r="T21" i="1"/>
  <c r="U21" i="1"/>
  <c r="V21" i="1"/>
  <c r="W21" i="1"/>
  <c r="AA21" i="1"/>
  <c r="AB21" i="1"/>
  <c r="AC21" i="1"/>
  <c r="AD21" i="1"/>
  <c r="AE21" i="1"/>
  <c r="AF21" i="1"/>
  <c r="AG21" i="1"/>
  <c r="AH21" i="1"/>
  <c r="AI21" i="1"/>
  <c r="AJ21" i="1"/>
  <c r="AL21" i="1"/>
  <c r="AN21" i="1"/>
  <c r="AO21" i="1"/>
  <c r="AP21" i="1"/>
  <c r="AQ21" i="1"/>
  <c r="AR21" i="1"/>
  <c r="AS21" i="1"/>
  <c r="AT21" i="1"/>
  <c r="AU21" i="1"/>
  <c r="AW21" i="1"/>
  <c r="AY21" i="1"/>
  <c r="AZ21" i="1"/>
  <c r="BA21" i="1"/>
  <c r="BB21" i="1"/>
  <c r="BC21" i="1"/>
  <c r="BD21" i="1"/>
  <c r="BE21" i="1"/>
  <c r="BF21" i="1"/>
  <c r="BH21" i="1"/>
  <c r="BJ21" i="1"/>
  <c r="BK21" i="1"/>
  <c r="BL21" i="1"/>
  <c r="BM21" i="1"/>
  <c r="BN21" i="1"/>
  <c r="BO21" i="1"/>
  <c r="BP21" i="1"/>
  <c r="BQ21" i="1"/>
  <c r="BS21" i="1"/>
  <c r="D32" i="1"/>
  <c r="D33" i="1"/>
  <c r="D34" i="1"/>
  <c r="D35" i="1"/>
  <c r="D36" i="1"/>
  <c r="D37" i="1"/>
  <c r="D40" i="1"/>
  <c r="D43" i="1"/>
  <c r="D42" i="1" s="1"/>
  <c r="D50" i="1"/>
  <c r="D51" i="1"/>
  <c r="D53" i="1"/>
  <c r="D54" i="1"/>
  <c r="D56" i="1"/>
  <c r="D57" i="1"/>
  <c r="D58" i="1"/>
  <c r="D59" i="1"/>
  <c r="D61" i="1"/>
  <c r="D63" i="1"/>
  <c r="D64" i="1"/>
  <c r="E22" i="1"/>
  <c r="E21" i="1" s="1"/>
  <c r="E31" i="1"/>
  <c r="E32" i="1"/>
  <c r="E33" i="1"/>
  <c r="E34" i="1"/>
  <c r="E35" i="1"/>
  <c r="E36" i="1"/>
  <c r="E37" i="1"/>
  <c r="E40" i="1"/>
  <c r="E43" i="1"/>
  <c r="E42" i="1" s="1"/>
  <c r="E50" i="1"/>
  <c r="E51" i="1"/>
  <c r="E53" i="1"/>
  <c r="E54" i="1"/>
  <c r="E56" i="1"/>
  <c r="E57" i="1"/>
  <c r="E58" i="1"/>
  <c r="E59" i="1"/>
  <c r="E61" i="1"/>
  <c r="E63" i="1"/>
  <c r="E64" i="1"/>
  <c r="F22" i="1"/>
  <c r="F21" i="1" s="1"/>
  <c r="F31" i="1"/>
  <c r="F32" i="1"/>
  <c r="F33" i="1"/>
  <c r="F34" i="1"/>
  <c r="F35" i="1"/>
  <c r="F36" i="1"/>
  <c r="F37" i="1"/>
  <c r="F40" i="1"/>
  <c r="F43" i="1"/>
  <c r="F42" i="1" s="1"/>
  <c r="F50" i="1"/>
  <c r="F51" i="1"/>
  <c r="F53" i="1"/>
  <c r="F54" i="1"/>
  <c r="F56" i="1"/>
  <c r="F57" i="1"/>
  <c r="F58" i="1"/>
  <c r="F59" i="1"/>
  <c r="F61" i="1"/>
  <c r="F63" i="1"/>
  <c r="F64" i="1"/>
  <c r="G22" i="1"/>
  <c r="G21" i="1" s="1"/>
  <c r="G31" i="1"/>
  <c r="G32" i="1"/>
  <c r="G33" i="1"/>
  <c r="G34" i="1"/>
  <c r="G35" i="1"/>
  <c r="G36" i="1"/>
  <c r="G37" i="1"/>
  <c r="G40" i="1"/>
  <c r="G43" i="1"/>
  <c r="G42" i="1" s="1"/>
  <c r="G50" i="1"/>
  <c r="G51" i="1"/>
  <c r="G53" i="1"/>
  <c r="G54" i="1"/>
  <c r="G56" i="1"/>
  <c r="G57" i="1"/>
  <c r="G58" i="1"/>
  <c r="G59" i="1"/>
  <c r="G61" i="1"/>
  <c r="G63" i="1"/>
  <c r="G64" i="1"/>
  <c r="H22" i="1"/>
  <c r="H21" i="1" s="1"/>
  <c r="H31" i="1"/>
  <c r="H32" i="1"/>
  <c r="H33" i="1"/>
  <c r="H34" i="1"/>
  <c r="H35" i="1"/>
  <c r="H36" i="1"/>
  <c r="H37" i="1"/>
  <c r="H40" i="1"/>
  <c r="H43" i="1"/>
  <c r="H42" i="1" s="1"/>
  <c r="H50" i="1"/>
  <c r="H51" i="1"/>
  <c r="H53" i="1"/>
  <c r="H54" i="1"/>
  <c r="H56" i="1"/>
  <c r="H57" i="1"/>
  <c r="H58" i="1"/>
  <c r="H59" i="1"/>
  <c r="H61" i="1"/>
  <c r="H63" i="1"/>
  <c r="H64" i="1"/>
  <c r="I22" i="1"/>
  <c r="I21" i="1" s="1"/>
  <c r="I31" i="1"/>
  <c r="I32" i="1"/>
  <c r="I33" i="1"/>
  <c r="I34" i="1"/>
  <c r="I35" i="1"/>
  <c r="I36" i="1"/>
  <c r="I37" i="1"/>
  <c r="I40" i="1"/>
  <c r="I43" i="1"/>
  <c r="I42" i="1" s="1"/>
  <c r="I50" i="1"/>
  <c r="I51" i="1"/>
  <c r="I53" i="1"/>
  <c r="I54" i="1"/>
  <c r="I56" i="1"/>
  <c r="I57" i="1"/>
  <c r="I58" i="1"/>
  <c r="I59" i="1"/>
  <c r="I61" i="1"/>
  <c r="I63" i="1"/>
  <c r="I64" i="1"/>
  <c r="J22" i="1"/>
  <c r="J21" i="1" s="1"/>
  <c r="J31" i="1"/>
  <c r="J32" i="1"/>
  <c r="J33" i="1"/>
  <c r="J34" i="1"/>
  <c r="J35" i="1"/>
  <c r="J36" i="1"/>
  <c r="J37" i="1"/>
  <c r="J40" i="1"/>
  <c r="J43" i="1"/>
  <c r="J42" i="1" s="1"/>
  <c r="J50" i="1"/>
  <c r="J51" i="1"/>
  <c r="J53" i="1"/>
  <c r="J54" i="1"/>
  <c r="J56" i="1"/>
  <c r="J57" i="1"/>
  <c r="J58" i="1"/>
  <c r="J59" i="1"/>
  <c r="J61" i="1"/>
  <c r="J63" i="1"/>
  <c r="J64" i="1"/>
  <c r="K22" i="1"/>
  <c r="K21" i="1" s="1"/>
  <c r="M22" i="1"/>
  <c r="M31" i="1"/>
  <c r="M32" i="1"/>
  <c r="M33" i="1"/>
  <c r="M34" i="1"/>
  <c r="M35" i="1"/>
  <c r="M36" i="1"/>
  <c r="M37" i="1"/>
  <c r="M40" i="1"/>
  <c r="M43" i="1"/>
  <c r="M42" i="1" s="1"/>
  <c r="M50" i="1"/>
  <c r="M51" i="1"/>
  <c r="M53" i="1"/>
  <c r="M54" i="1"/>
  <c r="M56" i="1"/>
  <c r="M57" i="1"/>
  <c r="M58" i="1"/>
  <c r="M59" i="1"/>
  <c r="M61" i="1"/>
  <c r="M63" i="1"/>
  <c r="M64" i="1"/>
  <c r="K31" i="1"/>
  <c r="K32" i="1"/>
  <c r="K33" i="1"/>
  <c r="K34" i="1"/>
  <c r="K35" i="1"/>
  <c r="K36" i="1"/>
  <c r="K37" i="1"/>
  <c r="K40" i="1"/>
  <c r="K43" i="1"/>
  <c r="K42" i="1" s="1"/>
  <c r="K50" i="1"/>
  <c r="K51" i="1"/>
  <c r="K53" i="1"/>
  <c r="K54" i="1"/>
  <c r="K56" i="1"/>
  <c r="K57" i="1"/>
  <c r="K58" i="1"/>
  <c r="K59" i="1"/>
  <c r="K61" i="1"/>
  <c r="K63" i="1"/>
  <c r="K64" i="1"/>
  <c r="K20" i="1"/>
  <c r="M20" i="1"/>
  <c r="BT8" i="1"/>
  <c r="BT9" i="1"/>
  <c r="BT10" i="1"/>
  <c r="BT11" i="1"/>
  <c r="BT12" i="1"/>
  <c r="BT13" i="1"/>
  <c r="BT14" i="1"/>
  <c r="BT15" i="1"/>
  <c r="BT16" i="1"/>
  <c r="BT17" i="1"/>
  <c r="BT18" i="1"/>
  <c r="BT19" i="1"/>
  <c r="BT20" i="1"/>
  <c r="BT7" i="1"/>
  <c r="BU6" i="1"/>
  <c r="BV6" i="1"/>
  <c r="BW6" i="1"/>
  <c r="BX6" i="1"/>
  <c r="BY6" i="1"/>
  <c r="BZ6" i="1"/>
  <c r="CA6" i="1"/>
  <c r="CB6" i="1"/>
  <c r="CE6" i="1"/>
  <c r="CD6" i="1"/>
  <c r="BI8" i="1"/>
  <c r="BI9" i="1"/>
  <c r="BI10" i="1"/>
  <c r="BI11" i="1"/>
  <c r="BI12" i="1"/>
  <c r="BI13" i="1"/>
  <c r="BI14" i="1"/>
  <c r="BI15" i="1"/>
  <c r="BI16" i="1"/>
  <c r="BI17" i="1"/>
  <c r="BI18" i="1"/>
  <c r="BI19" i="1"/>
  <c r="BI20" i="1"/>
  <c r="BI7" i="1"/>
  <c r="BS6" i="1"/>
  <c r="BJ6" i="1"/>
  <c r="BK6" i="1"/>
  <c r="BL6" i="1"/>
  <c r="BM6" i="1"/>
  <c r="BN6" i="1"/>
  <c r="BO6" i="1"/>
  <c r="BP6" i="1"/>
  <c r="BQ6" i="1"/>
  <c r="AY6" i="1"/>
  <c r="AZ6" i="1"/>
  <c r="BA6" i="1"/>
  <c r="BB6" i="1"/>
  <c r="BC6" i="1"/>
  <c r="BD6" i="1"/>
  <c r="BE6" i="1"/>
  <c r="BF6" i="1"/>
  <c r="BH6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7" i="1"/>
  <c r="AW6" i="1"/>
  <c r="AN6" i="1"/>
  <c r="AO6" i="1"/>
  <c r="AP6" i="1"/>
  <c r="AQ6" i="1"/>
  <c r="AR6" i="1"/>
  <c r="AS6" i="1"/>
  <c r="AT6" i="1"/>
  <c r="AU6" i="1"/>
  <c r="AL6" i="1"/>
  <c r="AA6" i="1"/>
  <c r="AB6" i="1"/>
  <c r="AC6" i="1"/>
  <c r="AD6" i="1"/>
  <c r="AE6" i="1"/>
  <c r="AF6" i="1"/>
  <c r="AG6" i="1"/>
  <c r="AH6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7" i="1"/>
  <c r="Y6" i="1"/>
  <c r="P6" i="1"/>
  <c r="Q6" i="1"/>
  <c r="R6" i="1"/>
  <c r="S6" i="1"/>
  <c r="T6" i="1"/>
  <c r="U6" i="1"/>
  <c r="V6" i="1"/>
  <c r="W6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7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7" i="1"/>
  <c r="F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7" i="1"/>
  <c r="H7" i="1"/>
  <c r="I7" i="1"/>
  <c r="J7" i="1"/>
  <c r="K7" i="1"/>
  <c r="M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I8" i="1"/>
  <c r="I9" i="1"/>
  <c r="I10" i="1"/>
  <c r="I11" i="1"/>
  <c r="I12" i="1"/>
  <c r="I13" i="1"/>
  <c r="I15" i="1"/>
  <c r="I16" i="1"/>
  <c r="I17" i="1"/>
  <c r="I18" i="1"/>
  <c r="I19" i="1"/>
  <c r="I20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K8" i="1"/>
  <c r="K9" i="1"/>
  <c r="K10" i="1"/>
  <c r="K11" i="1"/>
  <c r="K12" i="1"/>
  <c r="K13" i="1"/>
  <c r="K14" i="1"/>
  <c r="K15" i="1"/>
  <c r="K16" i="1"/>
  <c r="K17" i="1"/>
  <c r="K18" i="1"/>
  <c r="K19" i="1"/>
  <c r="M8" i="1"/>
  <c r="M9" i="1"/>
  <c r="M10" i="1"/>
  <c r="M11" i="1"/>
  <c r="M12" i="1"/>
  <c r="M13" i="1"/>
  <c r="M14" i="1"/>
  <c r="M15" i="1"/>
  <c r="M16" i="1"/>
  <c r="M17" i="1"/>
  <c r="M18" i="1"/>
  <c r="M19" i="1"/>
  <c r="CA49" i="1" l="1"/>
  <c r="CB41" i="1"/>
  <c r="AX49" i="1"/>
  <c r="AX41" i="1" s="1"/>
  <c r="BI56" i="1"/>
  <c r="BI42" i="1"/>
  <c r="BQ41" i="1"/>
  <c r="AX42" i="1"/>
  <c r="BT42" i="1"/>
  <c r="O42" i="1"/>
  <c r="O41" i="1" s="1"/>
  <c r="Z42" i="1"/>
  <c r="Z41" i="1" s="1"/>
  <c r="AM42" i="1"/>
  <c r="AM41" i="1" s="1"/>
  <c r="C22" i="1"/>
  <c r="C21" i="1" s="1"/>
  <c r="M21" i="1"/>
  <c r="Z6" i="1"/>
  <c r="H6" i="1"/>
  <c r="D30" i="1"/>
  <c r="AM21" i="1"/>
  <c r="BI21" i="1"/>
  <c r="Z21" i="1"/>
  <c r="AX21" i="1"/>
  <c r="G6" i="1"/>
  <c r="E6" i="1"/>
  <c r="O30" i="1"/>
  <c r="BI30" i="1"/>
  <c r="M30" i="1"/>
  <c r="AX30" i="1"/>
  <c r="K30" i="1"/>
  <c r="J30" i="1"/>
  <c r="I30" i="1"/>
  <c r="H30" i="1"/>
  <c r="G30" i="1"/>
  <c r="F30" i="1"/>
  <c r="E30" i="1"/>
  <c r="O21" i="1"/>
  <c r="AM30" i="1"/>
  <c r="Z30" i="1"/>
  <c r="CD5" i="1"/>
  <c r="AM6" i="1"/>
  <c r="O6" i="1"/>
  <c r="D6" i="1"/>
  <c r="C63" i="1"/>
  <c r="C61" i="1"/>
  <c r="C50" i="1"/>
  <c r="C36" i="1"/>
  <c r="C32" i="1"/>
  <c r="C59" i="1"/>
  <c r="C54" i="1"/>
  <c r="C35" i="1"/>
  <c r="C31" i="1"/>
  <c r="C58" i="1"/>
  <c r="C53" i="1"/>
  <c r="C43" i="1"/>
  <c r="C42" i="1" s="1"/>
  <c r="C34" i="1"/>
  <c r="C20" i="1"/>
  <c r="C57" i="1"/>
  <c r="C51" i="1"/>
  <c r="C40" i="1"/>
  <c r="C38" i="1" s="1"/>
  <c r="C37" i="1"/>
  <c r="C33" i="1"/>
  <c r="J6" i="1"/>
  <c r="C17" i="1"/>
  <c r="C13" i="1"/>
  <c r="C9" i="1"/>
  <c r="I6" i="1"/>
  <c r="C16" i="1"/>
  <c r="C12" i="1"/>
  <c r="C8" i="1"/>
  <c r="M6" i="1"/>
  <c r="F6" i="1"/>
  <c r="C19" i="1"/>
  <c r="C15" i="1"/>
  <c r="C11" i="1"/>
  <c r="K6" i="1"/>
  <c r="C18" i="1"/>
  <c r="C14" i="1"/>
  <c r="C10" i="1"/>
  <c r="AX6" i="1"/>
  <c r="C7" i="1"/>
  <c r="BT6" i="1"/>
  <c r="BI6" i="1"/>
  <c r="BZ49" i="1" l="1"/>
  <c r="CA41" i="1"/>
  <c r="BP41" i="1"/>
  <c r="C6" i="1"/>
  <c r="N5" i="1"/>
  <c r="C30" i="1"/>
  <c r="J60" i="1"/>
  <c r="F60" i="1"/>
  <c r="H60" i="1"/>
  <c r="M60" i="1"/>
  <c r="I60" i="1"/>
  <c r="E60" i="1"/>
  <c r="D60" i="1"/>
  <c r="K60" i="1"/>
  <c r="G60" i="1"/>
  <c r="N52" i="1"/>
  <c r="BY49" i="1" l="1"/>
  <c r="BZ41" i="1"/>
  <c r="BO41" i="1"/>
  <c r="H52" i="1"/>
  <c r="H49" i="1" s="1"/>
  <c r="H41" i="1" s="1"/>
  <c r="J52" i="1"/>
  <c r="J49" i="1" s="1"/>
  <c r="J41" i="1" s="1"/>
  <c r="F52" i="1"/>
  <c r="F49" i="1" s="1"/>
  <c r="F41" i="1" s="1"/>
  <c r="C60" i="1"/>
  <c r="I52" i="1"/>
  <c r="I49" i="1" s="1"/>
  <c r="I41" i="1" s="1"/>
  <c r="E52" i="1"/>
  <c r="E49" i="1" s="1"/>
  <c r="E41" i="1" s="1"/>
  <c r="M52" i="1"/>
  <c r="M49" i="1" s="1"/>
  <c r="M41" i="1" s="1"/>
  <c r="D52" i="1"/>
  <c r="D49" i="1" s="1"/>
  <c r="D41" i="1" s="1"/>
  <c r="K52" i="1"/>
  <c r="K49" i="1" s="1"/>
  <c r="K41" i="1" s="1"/>
  <c r="G52" i="1"/>
  <c r="G49" i="1" s="1"/>
  <c r="G41" i="1" s="1"/>
  <c r="BX49" i="1" l="1"/>
  <c r="BY41" i="1"/>
  <c r="BN41" i="1"/>
  <c r="C52" i="1"/>
  <c r="C49" i="1" s="1"/>
  <c r="C41" i="1" s="1"/>
  <c r="C5" i="1" s="1"/>
  <c r="BW49" i="1" l="1"/>
  <c r="BX41" i="1"/>
  <c r="BM41" i="1"/>
  <c r="AF5" i="1"/>
  <c r="AN5" i="1"/>
  <c r="AO5" i="1"/>
  <c r="AP5" i="1"/>
  <c r="AQ5" i="1"/>
  <c r="AR5" i="1"/>
  <c r="AS5" i="1"/>
  <c r="AT5" i="1"/>
  <c r="AU5" i="1"/>
  <c r="BO5" i="1"/>
  <c r="BV49" i="1" l="1"/>
  <c r="BW41" i="1"/>
  <c r="BL41" i="1"/>
  <c r="U5" i="1"/>
  <c r="AI6" i="1"/>
  <c r="AJ6" i="1"/>
  <c r="BU49" i="1" l="1"/>
  <c r="BV41" i="1"/>
  <c r="BK41" i="1"/>
  <c r="O5" i="1"/>
  <c r="BU41" i="1" l="1"/>
  <c r="BT49" i="1"/>
  <c r="BT5" i="1" s="1"/>
  <c r="BJ41" i="1"/>
  <c r="BI41" i="1"/>
  <c r="BI5" i="1" s="1"/>
  <c r="BZ5" i="1"/>
  <c r="AI5" i="1"/>
  <c r="AJ5" i="1"/>
  <c r="AL5" i="1"/>
  <c r="I5" i="1" l="1"/>
  <c r="BD5" i="1"/>
  <c r="AM5" i="1"/>
  <c r="T5" i="1" l="1"/>
  <c r="Z5" i="1"/>
  <c r="AA5" i="1"/>
  <c r="AB5" i="1"/>
  <c r="AC5" i="1"/>
  <c r="AD5" i="1"/>
  <c r="AE5" i="1"/>
  <c r="AG5" i="1"/>
  <c r="AH5" i="1"/>
  <c r="AW5" i="1"/>
  <c r="AX5" i="1"/>
  <c r="AY5" i="1"/>
  <c r="AZ5" i="1"/>
  <c r="BA5" i="1"/>
  <c r="BB5" i="1"/>
  <c r="BE5" i="1"/>
  <c r="BF5" i="1"/>
  <c r="BH5" i="1"/>
  <c r="BJ5" i="1"/>
  <c r="BK5" i="1"/>
  <c r="BL5" i="1"/>
  <c r="BM5" i="1"/>
  <c r="BN5" i="1"/>
  <c r="BP5" i="1"/>
  <c r="BQ5" i="1"/>
  <c r="BS5" i="1"/>
  <c r="BU5" i="1"/>
  <c r="BV5" i="1"/>
  <c r="BW5" i="1"/>
  <c r="BX5" i="1"/>
  <c r="BY5" i="1"/>
  <c r="CA5" i="1"/>
  <c r="CB5" i="1"/>
  <c r="F5" i="1" l="1"/>
  <c r="R5" i="1"/>
  <c r="J5" i="1"/>
  <c r="V5" i="1"/>
  <c r="E5" i="1"/>
  <c r="Q5" i="1"/>
  <c r="M5" i="1"/>
  <c r="Y5" i="1"/>
  <c r="P5" i="1"/>
  <c r="K5" i="1"/>
  <c r="W5" i="1"/>
  <c r="H5" i="1"/>
  <c r="BC5" i="1"/>
  <c r="G5" i="1"/>
  <c r="S5" i="1"/>
  <c r="D5" i="1" l="1"/>
</calcChain>
</file>

<file path=xl/sharedStrings.xml><?xml version="1.0" encoding="utf-8"?>
<sst xmlns="http://schemas.openxmlformats.org/spreadsheetml/2006/main" count="345" uniqueCount="173">
  <si>
    <t>Индекс</t>
  </si>
  <si>
    <t xml:space="preserve">Наименование учебных циклов, дисциплин, профессиональных модулей, МДК, практик                                                              </t>
  </si>
  <si>
    <t>Всего</t>
  </si>
  <si>
    <t>ГИА</t>
  </si>
  <si>
    <t>Объем образовательной программы</t>
  </si>
  <si>
    <t>Русский язык</t>
  </si>
  <si>
    <t>Физическая культура</t>
  </si>
  <si>
    <t>ОП.01</t>
  </si>
  <si>
    <t>ОП.02</t>
  </si>
  <si>
    <t>ОП.03</t>
  </si>
  <si>
    <t>ОП.04</t>
  </si>
  <si>
    <t>ОП.05</t>
  </si>
  <si>
    <t>ОП.06</t>
  </si>
  <si>
    <t>ОП.07</t>
  </si>
  <si>
    <t>Безопасность жизнедеятельности</t>
  </si>
  <si>
    <t>П.00</t>
  </si>
  <si>
    <t>ПМ.01</t>
  </si>
  <si>
    <t>УП.01</t>
  </si>
  <si>
    <t>ПП.01</t>
  </si>
  <si>
    <t>ПМ.02</t>
  </si>
  <si>
    <t>ПМ.03</t>
  </si>
  <si>
    <t>УП.03</t>
  </si>
  <si>
    <t>ПП.03</t>
  </si>
  <si>
    <t>ГИА.00</t>
  </si>
  <si>
    <t>консультации</t>
  </si>
  <si>
    <t>Обществознание</t>
  </si>
  <si>
    <t xml:space="preserve">ОП.00 </t>
  </si>
  <si>
    <t>Общепрофессиональный цикл</t>
  </si>
  <si>
    <t>Профессиональный  цикл</t>
  </si>
  <si>
    <t>ПДП.00</t>
  </si>
  <si>
    <t>Преддипломная практика</t>
  </si>
  <si>
    <t>форма аттестации</t>
  </si>
  <si>
    <t>кол-во часов</t>
  </si>
  <si>
    <t>Иностранный язык в профессиональной деятельности</t>
  </si>
  <si>
    <t>самостоятельная работа</t>
  </si>
  <si>
    <t xml:space="preserve">Адаптационный цикл </t>
  </si>
  <si>
    <t>1 семестр</t>
  </si>
  <si>
    <t xml:space="preserve">                 Министерство труда и социальной защиты  Российской Федерации</t>
  </si>
  <si>
    <t>Утверждаю</t>
  </si>
  <si>
    <t xml:space="preserve">Директор </t>
  </si>
  <si>
    <t xml:space="preserve">                       __________________ О.В. Некс                                         </t>
  </si>
  <si>
    <t>УЧЕБНЫЙ ПЛАН</t>
  </si>
  <si>
    <t>программы подготовки специалистов среднего звена</t>
  </si>
  <si>
    <t>Федеральное казенное профессиональное образовательное учреждение "Оренбургский государственный экономический колледж-интернат" Министерства труда и социальной защиты Российской Федерации</t>
  </si>
  <si>
    <t>наименование образовательного учреждения (организации)</t>
  </si>
  <si>
    <t>по специальности среднего профессионального образования</t>
  </si>
  <si>
    <t>код</t>
  </si>
  <si>
    <t>наименование специальности</t>
  </si>
  <si>
    <t>уровень образования</t>
  </si>
  <si>
    <t>основное общее образование</t>
  </si>
  <si>
    <t>квалификация:</t>
  </si>
  <si>
    <t>форма обучения</t>
  </si>
  <si>
    <t>Очная</t>
  </si>
  <si>
    <t>Срок получения СПО по ППССЗ:</t>
  </si>
  <si>
    <t>год начала подготовки по УП</t>
  </si>
  <si>
    <t>профиль получаемого профессионального образования</t>
  </si>
  <si>
    <t>социально-экономический</t>
  </si>
  <si>
    <t>при реализации программы среднего общего образования</t>
  </si>
  <si>
    <t>Приказ об утверждении ФГОС</t>
  </si>
  <si>
    <t xml:space="preserve">от </t>
  </si>
  <si>
    <t xml:space="preserve">     № </t>
  </si>
  <si>
    <t>ЭК. 01</t>
  </si>
  <si>
    <t>ОП. 00</t>
  </si>
  <si>
    <t>Общеобразовательная подготовка</t>
  </si>
  <si>
    <t>Математика</t>
  </si>
  <si>
    <t>Биология</t>
  </si>
  <si>
    <t xml:space="preserve">Иностранный язык </t>
  </si>
  <si>
    <t>СГ.00</t>
  </si>
  <si>
    <t>Социально-гуманитарный цикл</t>
  </si>
  <si>
    <t>СГ.01</t>
  </si>
  <si>
    <t>История России</t>
  </si>
  <si>
    <t>СГ.02</t>
  </si>
  <si>
    <t>СГ.03</t>
  </si>
  <si>
    <t>СГ.04</t>
  </si>
  <si>
    <t>СГ.05</t>
  </si>
  <si>
    <t>Основы финансовой грамотности</t>
  </si>
  <si>
    <t>СГ.06</t>
  </si>
  <si>
    <t>Учебная практика</t>
  </si>
  <si>
    <t>Производственная практика</t>
  </si>
  <si>
    <t>Государственная итоговая аттестация в форме  демонстрационного экзамена и защиты дипломного проекта (работы)</t>
  </si>
  <si>
    <t>2г 10м</t>
  </si>
  <si>
    <t>Объем образовательной программы в академических часах</t>
  </si>
  <si>
    <t>семинар</t>
  </si>
  <si>
    <t>лекция</t>
  </si>
  <si>
    <t>лабораторно-практическое занятие</t>
  </si>
  <si>
    <t>курсовая работа, индивидуальный  проект</t>
  </si>
  <si>
    <t>практика</t>
  </si>
  <si>
    <t>Проектная деятельность (Индивидуальный проект)</t>
  </si>
  <si>
    <t>урок</t>
  </si>
  <si>
    <t>ПА</t>
  </si>
  <si>
    <t>2 семестр</t>
  </si>
  <si>
    <t>3 семестр</t>
  </si>
  <si>
    <t>4 семестр</t>
  </si>
  <si>
    <t>5 семестр</t>
  </si>
  <si>
    <t>6 семестр</t>
  </si>
  <si>
    <t>ОД.01</t>
  </si>
  <si>
    <t>ОД.02</t>
  </si>
  <si>
    <t>ОД.03</t>
  </si>
  <si>
    <t>ОД.04</t>
  </si>
  <si>
    <t>ОД.05</t>
  </si>
  <si>
    <t>ОД.06</t>
  </si>
  <si>
    <t>ОД.07</t>
  </si>
  <si>
    <t>ОД.08</t>
  </si>
  <si>
    <t>ОД.09</t>
  </si>
  <si>
    <t>ОД.10</t>
  </si>
  <si>
    <t xml:space="preserve">ОД.11 </t>
  </si>
  <si>
    <t>ОД.12</t>
  </si>
  <si>
    <t>ОД.13</t>
  </si>
  <si>
    <t>Информатика</t>
  </si>
  <si>
    <t>АД.00</t>
  </si>
  <si>
    <t>АД.01</t>
  </si>
  <si>
    <t>МДК 01.01</t>
  </si>
  <si>
    <t>МДК 01.02</t>
  </si>
  <si>
    <t xml:space="preserve">Производственная практика </t>
  </si>
  <si>
    <t>МДК 02.01</t>
  </si>
  <si>
    <t>МДК 02.02</t>
  </si>
  <si>
    <t>МДК 03.01</t>
  </si>
  <si>
    <t xml:space="preserve">История </t>
  </si>
  <si>
    <t>География</t>
  </si>
  <si>
    <t>Физика</t>
  </si>
  <si>
    <t>Химия</t>
  </si>
  <si>
    <t xml:space="preserve">Литература </t>
  </si>
  <si>
    <t>Основы бережливого производства</t>
  </si>
  <si>
    <t>СГ.07</t>
  </si>
  <si>
    <t>Основы философии</t>
  </si>
  <si>
    <t>СГ.08</t>
  </si>
  <si>
    <t>Психология общения и конфликтология</t>
  </si>
  <si>
    <t>Психология личности и профессиональное самоопределение</t>
  </si>
  <si>
    <t>АД.02</t>
  </si>
  <si>
    <t>Основы интеллектуального труда</t>
  </si>
  <si>
    <t>Теория государства и права</t>
  </si>
  <si>
    <t>Конституционное право России</t>
  </si>
  <si>
    <t>Административное право</t>
  </si>
  <si>
    <t>Гражданское право</t>
  </si>
  <si>
    <t>Информационные технологии в юридической деятельности</t>
  </si>
  <si>
    <t>Документационное обеспечение управления</t>
  </si>
  <si>
    <t>Семейное право</t>
  </si>
  <si>
    <t>Правоприменительная деятельность</t>
  </si>
  <si>
    <t>Административный процесс</t>
  </si>
  <si>
    <t>Трудовое право</t>
  </si>
  <si>
    <t>МДК 01.03</t>
  </si>
  <si>
    <t>Гражданский процесс</t>
  </si>
  <si>
    <t>Правоохранительная деятельность</t>
  </si>
  <si>
    <t>Судоустройство и правоохранительные органы</t>
  </si>
  <si>
    <t>Уголовный процесс</t>
  </si>
  <si>
    <t>МДК 02.03</t>
  </si>
  <si>
    <t>Уголовное право</t>
  </si>
  <si>
    <t>УП.02.01</t>
  </si>
  <si>
    <t>ПП.02.01</t>
  </si>
  <si>
    <t>Обеспечение реализации прав граждан в сфере пенсионного обеспечения социальной защиты</t>
  </si>
  <si>
    <t>Право социального обеспечения</t>
  </si>
  <si>
    <t>МДК 03.02</t>
  </si>
  <si>
    <t>Правовые основы социальной работы с отдельными категориями граждан</t>
  </si>
  <si>
    <t>МДК 03.03</t>
  </si>
  <si>
    <t>Психология социально-правовой деятельности</t>
  </si>
  <si>
    <t>40.02.04 Юриспруденция</t>
  </si>
  <si>
    <t>дз</t>
  </si>
  <si>
    <t>з</t>
  </si>
  <si>
    <t>э</t>
  </si>
  <si>
    <t>дз,э</t>
  </si>
  <si>
    <t>з,дз</t>
  </si>
  <si>
    <t>Экзамен квалификационный</t>
  </si>
  <si>
    <t>Экв</t>
  </si>
  <si>
    <t>ПМ.01 ЭКв</t>
  </si>
  <si>
    <t>ПМ.02 ЭКв</t>
  </si>
  <si>
    <t>ПМ.03 Экв</t>
  </si>
  <si>
    <t>дз,дз</t>
  </si>
  <si>
    <t>ЭКв</t>
  </si>
  <si>
    <t>40.02.04</t>
  </si>
  <si>
    <t>Юриспруденция</t>
  </si>
  <si>
    <t>юрист</t>
  </si>
  <si>
    <t>"___"________________2023 г.</t>
  </si>
  <si>
    <t>Основы безопасности жизнедеятельности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</si>
</sst>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,###"/>
  </numFmts>
  <fonts count="22" x14ac:knownFonts="1">
    <font>
      <sz val="11"/>
      <color theme="1"/>
      <name val="Calibri"/>
      <family val="2"/>
      <scheme val="minor"/>
    </font>
    <font>
      <sz val="8"/>
      <color indexed="8"/>
      <name val="Tahoma"/>
      <family val="2"/>
      <charset val="204"/>
    </font>
    <font>
      <sz val="8"/>
      <color indexed="8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26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i/>
      <sz val="8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9"/>
      <color indexed="8"/>
      <name val="Tahoma"/>
      <family val="2"/>
      <charset val="204"/>
    </font>
    <font>
      <sz val="9"/>
      <color indexed="8"/>
      <name val="Tahoma"/>
      <family val="2"/>
      <charset val="204"/>
    </font>
    <font>
      <b/>
      <sz val="14"/>
      <color theme="1"/>
      <name val="Times New Roman"/>
      <family val="1"/>
      <charset val="204"/>
    </font>
    <font>
      <b/>
      <sz val="8"/>
      <name val="Arial"/>
      <family val="2"/>
      <charset val="204"/>
    </font>
    <font>
      <b/>
      <sz val="8"/>
      <color theme="1"/>
      <name val="Times New Roman"/>
      <family val="1"/>
      <charset val="204"/>
    </font>
    <font>
      <b/>
      <sz val="8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1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1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16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5" fillId="0" borderId="0"/>
    <xf numFmtId="0" fontId="16" fillId="0" borderId="0"/>
  </cellStyleXfs>
  <cellXfs count="281">
    <xf numFmtId="0" fontId="0" fillId="0" borderId="0" xfId="0"/>
    <xf numFmtId="164" fontId="2" fillId="3" borderId="1" xfId="1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0" fillId="0" borderId="0" xfId="0" applyBorder="1"/>
    <xf numFmtId="0" fontId="0" fillId="4" borderId="10" xfId="0" applyFill="1" applyBorder="1"/>
    <xf numFmtId="0" fontId="0" fillId="4" borderId="0" xfId="0" applyFill="1"/>
    <xf numFmtId="164" fontId="2" fillId="3" borderId="8" xfId="1" applyNumberFormat="1" applyFont="1" applyFill="1" applyBorder="1" applyAlignment="1" applyProtection="1">
      <alignment horizontal="center" vertical="center"/>
      <protection locked="0"/>
    </xf>
    <xf numFmtId="0" fontId="0" fillId="4" borderId="20" xfId="0" applyFill="1" applyBorder="1"/>
    <xf numFmtId="0" fontId="0" fillId="4" borderId="10" xfId="0" applyFill="1" applyBorder="1" applyAlignment="1">
      <alignment horizontal="center"/>
    </xf>
    <xf numFmtId="0" fontId="0" fillId="4" borderId="24" xfId="0" applyFill="1" applyBorder="1"/>
    <xf numFmtId="0" fontId="0" fillId="4" borderId="24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0" xfId="0" applyFill="1" applyBorder="1"/>
    <xf numFmtId="0" fontId="7" fillId="0" borderId="0" xfId="0" applyFont="1"/>
    <xf numFmtId="0" fontId="2" fillId="3" borderId="8" xfId="1" applyNumberFormat="1" applyFont="1" applyFill="1" applyBorder="1" applyAlignment="1">
      <alignment horizontal="center" vertical="center"/>
    </xf>
    <xf numFmtId="0" fontId="5" fillId="2" borderId="8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vertical="center" wrapText="1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5" fillId="0" borderId="8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4" fillId="2" borderId="8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6" xfId="0" applyNumberFormat="1" applyFont="1" applyFill="1" applyBorder="1" applyAlignment="1" applyProtection="1">
      <alignment horizontal="center" vertical="center" wrapText="1"/>
    </xf>
    <xf numFmtId="0" fontId="5" fillId="2" borderId="17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5" fillId="2" borderId="15" xfId="0" applyNumberFormat="1" applyFont="1" applyFill="1" applyBorder="1" applyAlignment="1" applyProtection="1">
      <alignment horizontal="center" vertical="center" wrapText="1"/>
    </xf>
    <xf numFmtId="0" fontId="5" fillId="2" borderId="13" xfId="0" applyNumberFormat="1" applyFont="1" applyFill="1" applyBorder="1" applyAlignment="1" applyProtection="1">
      <alignment horizontal="center" vertical="center" wrapText="1"/>
    </xf>
    <xf numFmtId="0" fontId="4" fillId="2" borderId="17" xfId="0" applyNumberFormat="1" applyFont="1" applyFill="1" applyBorder="1" applyAlignment="1" applyProtection="1">
      <alignment horizontal="center" vertical="center" wrapText="1"/>
    </xf>
    <xf numFmtId="0" fontId="2" fillId="0" borderId="0" xfId="1" applyFont="1"/>
    <xf numFmtId="0" fontId="2" fillId="5" borderId="0" xfId="1" applyFont="1" applyFill="1" applyBorder="1" applyAlignment="1" applyProtection="1">
      <alignment horizontal="center"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1" fillId="0" borderId="0" xfId="1"/>
    <xf numFmtId="0" fontId="2" fillId="5" borderId="0" xfId="1" applyFont="1" applyFill="1" applyBorder="1" applyAlignment="1" applyProtection="1">
      <alignment horizontal="left" vertical="center"/>
      <protection locked="0"/>
    </xf>
    <xf numFmtId="0" fontId="12" fillId="5" borderId="0" xfId="1" applyFont="1" applyFill="1" applyBorder="1" applyAlignment="1" applyProtection="1">
      <alignment horizontal="left" vertical="center"/>
      <protection locked="0"/>
    </xf>
    <xf numFmtId="0" fontId="12" fillId="5" borderId="0" xfId="1" applyFont="1" applyFill="1" applyBorder="1" applyAlignment="1" applyProtection="1">
      <alignment horizontal="left" vertical="top"/>
      <protection locked="0"/>
    </xf>
    <xf numFmtId="0" fontId="2" fillId="0" borderId="0" xfId="1" applyFont="1" applyAlignment="1" applyProtection="1">
      <alignment horizontal="center" vertical="center"/>
      <protection locked="0"/>
    </xf>
    <xf numFmtId="0" fontId="2" fillId="3" borderId="8" xfId="1" applyNumberFormat="1" applyFont="1" applyFill="1" applyBorder="1" applyAlignment="1" applyProtection="1">
      <alignment horizontal="center" vertical="center"/>
      <protection locked="0"/>
    </xf>
    <xf numFmtId="0" fontId="4" fillId="2" borderId="15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Border="1"/>
    <xf numFmtId="0" fontId="0" fillId="0" borderId="3" xfId="0" applyBorder="1"/>
    <xf numFmtId="0" fontId="3" fillId="0" borderId="8" xfId="0" applyNumberFormat="1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 wrapText="1"/>
    </xf>
    <xf numFmtId="0" fontId="5" fillId="0" borderId="9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0" fontId="18" fillId="0" borderId="10" xfId="0" applyNumberFormat="1" applyFont="1" applyFill="1" applyBorder="1" applyAlignment="1" applyProtection="1">
      <alignment horizontal="center" vertical="top" wrapText="1"/>
    </xf>
    <xf numFmtId="0" fontId="18" fillId="0" borderId="10" xfId="0" applyNumberFormat="1" applyFont="1" applyFill="1" applyBorder="1" applyAlignment="1" applyProtection="1">
      <alignment horizontal="center" vertical="center" wrapText="1"/>
    </xf>
    <xf numFmtId="0" fontId="0" fillId="0" borderId="10" xfId="0" applyFill="1" applyBorder="1"/>
    <xf numFmtId="0" fontId="4" fillId="7" borderId="10" xfId="0" applyNumberFormat="1" applyFont="1" applyFill="1" applyBorder="1" applyAlignment="1" applyProtection="1">
      <alignment horizontal="left" vertical="top" wrapText="1"/>
    </xf>
    <xf numFmtId="0" fontId="4" fillId="7" borderId="10" xfId="0" applyNumberFormat="1" applyFont="1" applyFill="1" applyBorder="1" applyAlignment="1" applyProtection="1">
      <alignment horizontal="center" vertical="center" wrapText="1"/>
    </xf>
    <xf numFmtId="0" fontId="7" fillId="7" borderId="10" xfId="0" applyFont="1" applyFill="1" applyBorder="1"/>
    <xf numFmtId="0" fontId="0" fillId="7" borderId="10" xfId="0" applyFill="1" applyBorder="1"/>
    <xf numFmtId="0" fontId="18" fillId="7" borderId="10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17" xfId="0" applyNumberFormat="1" applyFont="1" applyFill="1" applyBorder="1" applyAlignment="1" applyProtection="1">
      <alignment horizontal="center" vertical="center" wrapText="1"/>
    </xf>
    <xf numFmtId="0" fontId="5" fillId="0" borderId="11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5" fillId="0" borderId="16" xfId="0" applyNumberFormat="1" applyFont="1" applyFill="1" applyBorder="1" applyAlignment="1" applyProtection="1">
      <alignment horizontal="center" vertical="center" wrapText="1"/>
    </xf>
    <xf numFmtId="0" fontId="5" fillId="0" borderId="18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14" xfId="0" applyNumberFormat="1" applyFont="1" applyFill="1" applyBorder="1" applyAlignment="1" applyProtection="1">
      <alignment horizontal="center" vertical="center" wrapText="1"/>
    </xf>
    <xf numFmtId="0" fontId="4" fillId="0" borderId="18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Border="1"/>
    <xf numFmtId="0" fontId="3" fillId="0" borderId="8" xfId="0" applyFont="1" applyFill="1" applyBorder="1"/>
    <xf numFmtId="0" fontId="3" fillId="0" borderId="9" xfId="0" applyFont="1" applyFill="1" applyBorder="1"/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1" xfId="0" applyNumberFormat="1" applyFont="1" applyFill="1" applyBorder="1" applyAlignment="1" applyProtection="1">
      <alignment horizontal="center" vertical="center" wrapText="1"/>
    </xf>
    <xf numFmtId="0" fontId="5" fillId="0" borderId="30" xfId="0" applyNumberFormat="1" applyFont="1" applyFill="1" applyBorder="1" applyAlignment="1" applyProtection="1">
      <alignment horizontal="center" vertical="center" wrapText="1"/>
    </xf>
    <xf numFmtId="0" fontId="0" fillId="0" borderId="8" xfId="0" applyFill="1" applyBorder="1"/>
    <xf numFmtId="0" fontId="0" fillId="0" borderId="9" xfId="0" applyFill="1" applyBorder="1"/>
    <xf numFmtId="0" fontId="0" fillId="0" borderId="1" xfId="0" applyFill="1" applyBorder="1"/>
    <xf numFmtId="0" fontId="0" fillId="0" borderId="2" xfId="0" applyFill="1" applyBorder="1"/>
    <xf numFmtId="0" fontId="5" fillId="0" borderId="7" xfId="0" applyNumberFormat="1" applyFont="1" applyFill="1" applyBorder="1" applyAlignment="1" applyProtection="1">
      <alignment horizontal="center" vertical="center" wrapText="1"/>
    </xf>
    <xf numFmtId="0" fontId="7" fillId="7" borderId="0" xfId="0" applyFont="1" applyFill="1"/>
    <xf numFmtId="0" fontId="0" fillId="7" borderId="0" xfId="0" applyFill="1"/>
    <xf numFmtId="0" fontId="7" fillId="0" borderId="0" xfId="0" applyFont="1" applyFill="1"/>
    <xf numFmtId="0" fontId="4" fillId="0" borderId="26" xfId="0" applyNumberFormat="1" applyFont="1" applyFill="1" applyBorder="1" applyAlignment="1" applyProtection="1">
      <alignment horizontal="left" vertical="top" wrapText="1"/>
    </xf>
    <xf numFmtId="0" fontId="4" fillId="7" borderId="26" xfId="0" applyNumberFormat="1" applyFont="1" applyFill="1" applyBorder="1" applyAlignment="1" applyProtection="1">
      <alignment horizontal="left" vertical="top" wrapText="1"/>
    </xf>
    <xf numFmtId="0" fontId="5" fillId="6" borderId="9" xfId="0" applyNumberFormat="1" applyFont="1" applyFill="1" applyBorder="1" applyAlignment="1" applyProtection="1">
      <alignment horizontal="left" vertical="top" wrapText="1"/>
    </xf>
    <xf numFmtId="0" fontId="5" fillId="6" borderId="2" xfId="0" applyNumberFormat="1" applyFont="1" applyFill="1" applyBorder="1" applyAlignment="1" applyProtection="1">
      <alignment horizontal="left" vertical="top" wrapText="1"/>
    </xf>
    <xf numFmtId="0" fontId="5" fillId="6" borderId="7" xfId="0" applyNumberFormat="1" applyFont="1" applyFill="1" applyBorder="1" applyAlignment="1" applyProtection="1">
      <alignment horizontal="left" vertical="top" wrapText="1"/>
    </xf>
    <xf numFmtId="0" fontId="5" fillId="6" borderId="34" xfId="0" applyNumberFormat="1" applyFont="1" applyFill="1" applyBorder="1" applyAlignment="1" applyProtection="1">
      <alignment horizontal="left" vertical="top" wrapText="1"/>
    </xf>
    <xf numFmtId="0" fontId="5" fillId="6" borderId="2" xfId="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" applyNumberFormat="1" applyFont="1" applyFill="1" applyBorder="1" applyAlignment="1" applyProtection="1">
      <alignment horizontal="left" vertical="center" wrapText="1"/>
      <protection locked="0"/>
    </xf>
    <xf numFmtId="0" fontId="5" fillId="6" borderId="9" xfId="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" applyNumberFormat="1" applyFont="1" applyFill="1" applyBorder="1" applyAlignment="1" applyProtection="1">
      <alignment horizontal="left" vertical="center" wrapText="1"/>
      <protection locked="0"/>
    </xf>
    <xf numFmtId="0" fontId="5" fillId="0" borderId="9" xfId="1" applyNumberFormat="1" applyFont="1" applyFill="1" applyBorder="1" applyAlignment="1" applyProtection="1">
      <alignment horizontal="left" vertical="center" wrapText="1"/>
      <protection locked="0"/>
    </xf>
    <xf numFmtId="0" fontId="18" fillId="0" borderId="25" xfId="0" applyNumberFormat="1" applyFont="1" applyFill="1" applyBorder="1" applyAlignment="1" applyProtection="1">
      <alignment horizontal="center" vertical="center" wrapText="1"/>
    </xf>
    <xf numFmtId="0" fontId="4" fillId="7" borderId="25" xfId="0" applyNumberFormat="1" applyFont="1" applyFill="1" applyBorder="1" applyAlignment="1" applyProtection="1">
      <alignment horizontal="center" vertical="center" wrapText="1"/>
    </xf>
    <xf numFmtId="0" fontId="18" fillId="0" borderId="26" xfId="0" applyNumberFormat="1" applyFont="1" applyFill="1" applyBorder="1" applyAlignment="1" applyProtection="1">
      <alignment horizontal="center" vertical="center" wrapText="1"/>
    </xf>
    <xf numFmtId="0" fontId="4" fillId="7" borderId="26" xfId="0" applyNumberFormat="1" applyFont="1" applyFill="1" applyBorder="1" applyAlignment="1" applyProtection="1">
      <alignment horizontal="center" vertical="center" wrapText="1"/>
    </xf>
    <xf numFmtId="0" fontId="5" fillId="2" borderId="12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5" fillId="2" borderId="11" xfId="0" applyNumberFormat="1" applyFont="1" applyFill="1" applyBorder="1" applyAlignment="1" applyProtection="1">
      <alignment horizontal="center" vertical="center" wrapText="1"/>
    </xf>
    <xf numFmtId="0" fontId="5" fillId="0" borderId="31" xfId="0" applyNumberFormat="1" applyFont="1" applyFill="1" applyBorder="1" applyAlignment="1" applyProtection="1">
      <alignment horizontal="center" vertical="center" wrapText="1"/>
    </xf>
    <xf numFmtId="0" fontId="5" fillId="7" borderId="10" xfId="0" applyNumberFormat="1" applyFont="1" applyFill="1" applyBorder="1" applyAlignment="1" applyProtection="1">
      <alignment horizontal="center" vertical="center" wrapText="1"/>
    </xf>
    <xf numFmtId="0" fontId="5" fillId="0" borderId="21" xfId="0" applyNumberFormat="1" applyFont="1" applyFill="1" applyBorder="1" applyAlignment="1" applyProtection="1">
      <alignment horizontal="center" textRotation="90" wrapText="1"/>
    </xf>
    <xf numFmtId="0" fontId="5" fillId="0" borderId="30" xfId="0" applyNumberFormat="1" applyFont="1" applyFill="1" applyBorder="1" applyAlignment="1" applyProtection="1">
      <alignment horizontal="center" textRotation="90" wrapText="1"/>
    </xf>
    <xf numFmtId="0" fontId="5" fillId="0" borderId="21" xfId="0" applyNumberFormat="1" applyFont="1" applyFill="1" applyBorder="1" applyAlignment="1" applyProtection="1">
      <alignment textRotation="90" wrapText="1"/>
    </xf>
    <xf numFmtId="0" fontId="5" fillId="0" borderId="30" xfId="0" applyNumberFormat="1" applyFont="1" applyFill="1" applyBorder="1" applyAlignment="1" applyProtection="1">
      <alignment textRotation="90" wrapText="1"/>
    </xf>
    <xf numFmtId="0" fontId="4" fillId="7" borderId="19" xfId="0" applyNumberFormat="1" applyFont="1" applyFill="1" applyBorder="1" applyAlignment="1" applyProtection="1">
      <alignment horizontal="center" vertical="center" wrapText="1"/>
    </xf>
    <xf numFmtId="0" fontId="2" fillId="3" borderId="5" xfId="1" applyNumberFormat="1" applyFont="1" applyFill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0" fontId="5" fillId="7" borderId="19" xfId="0" applyNumberFormat="1" applyFont="1" applyFill="1" applyBorder="1" applyAlignment="1" applyProtection="1">
      <alignment horizontal="center" vertical="center" wrapText="1"/>
    </xf>
    <xf numFmtId="0" fontId="4" fillId="2" borderId="11" xfId="0" applyNumberFormat="1" applyFont="1" applyFill="1" applyBorder="1" applyAlignment="1" applyProtection="1">
      <alignment horizontal="center" vertical="center" wrapText="1"/>
    </xf>
    <xf numFmtId="0" fontId="4" fillId="7" borderId="24" xfId="0" applyNumberFormat="1" applyFont="1" applyFill="1" applyBorder="1" applyAlignment="1" applyProtection="1">
      <alignment horizontal="center" vertical="center" wrapText="1"/>
    </xf>
    <xf numFmtId="0" fontId="5" fillId="7" borderId="24" xfId="0" applyNumberFormat="1" applyFont="1" applyFill="1" applyBorder="1" applyAlignment="1" applyProtection="1">
      <alignment horizontal="center" vertical="center" wrapText="1"/>
    </xf>
    <xf numFmtId="0" fontId="4" fillId="7" borderId="10" xfId="1" applyNumberFormat="1" applyFont="1" applyFill="1" applyBorder="1" applyAlignment="1" applyProtection="1">
      <alignment horizontal="left" vertical="center" wrapText="1"/>
      <protection locked="0"/>
    </xf>
    <xf numFmtId="0" fontId="5" fillId="6" borderId="7" xfId="1" applyNumberFormat="1" applyFont="1" applyFill="1" applyBorder="1" applyAlignment="1" applyProtection="1">
      <alignment horizontal="left" vertical="center" wrapText="1"/>
      <protection locked="0"/>
    </xf>
    <xf numFmtId="0" fontId="5" fillId="0" borderId="9" xfId="0" applyNumberFormat="1" applyFont="1" applyFill="1" applyBorder="1" applyAlignment="1" applyProtection="1">
      <alignment vertical="top" wrapText="1"/>
    </xf>
    <xf numFmtId="0" fontId="4" fillId="0" borderId="35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34" xfId="0" applyNumberFormat="1" applyFont="1" applyFill="1" applyBorder="1" applyAlignment="1" applyProtection="1">
      <alignment horizontal="center" vertical="center" wrapText="1"/>
    </xf>
    <xf numFmtId="0" fontId="4" fillId="7" borderId="10" xfId="0" applyNumberFormat="1" applyFont="1" applyFill="1" applyBorder="1" applyAlignment="1" applyProtection="1">
      <alignment vertical="top" wrapText="1"/>
    </xf>
    <xf numFmtId="0" fontId="5" fillId="0" borderId="7" xfId="1" applyNumberFormat="1" applyFont="1" applyFill="1" applyBorder="1" applyAlignment="1" applyProtection="1">
      <alignment horizontal="left" vertical="center" wrapText="1"/>
      <protection locked="0"/>
    </xf>
    <xf numFmtId="0" fontId="4" fillId="0" borderId="9" xfId="1" applyNumberFormat="1" applyFont="1" applyFill="1" applyBorder="1" applyAlignment="1" applyProtection="1">
      <alignment horizontal="left" vertical="center" wrapText="1"/>
      <protection locked="0"/>
    </xf>
    <xf numFmtId="0" fontId="5" fillId="0" borderId="22" xfId="0" applyNumberFormat="1" applyFont="1" applyFill="1" applyBorder="1" applyAlignment="1" applyProtection="1">
      <alignment horizontal="left" vertical="top" wrapText="1"/>
    </xf>
    <xf numFmtId="0" fontId="5" fillId="0" borderId="7" xfId="1" applyNumberFormat="1" applyFont="1" applyFill="1" applyBorder="1" applyAlignment="1">
      <alignment horizontal="left" vertical="center"/>
    </xf>
    <xf numFmtId="0" fontId="2" fillId="3" borderId="36" xfId="1" applyNumberFormat="1" applyFont="1" applyFill="1" applyBorder="1" applyAlignment="1">
      <alignment horizontal="center" vertical="center"/>
    </xf>
    <xf numFmtId="0" fontId="2" fillId="3" borderId="37" xfId="1" applyNumberFormat="1" applyFont="1" applyFill="1" applyBorder="1" applyAlignment="1">
      <alignment horizontal="center" vertical="center"/>
    </xf>
    <xf numFmtId="0" fontId="3" fillId="0" borderId="37" xfId="0" applyNumberFormat="1" applyFont="1" applyBorder="1" applyAlignment="1">
      <alignment horizontal="center" vertical="center" wrapText="1"/>
    </xf>
    <xf numFmtId="0" fontId="5" fillId="0" borderId="37" xfId="0" applyNumberFormat="1" applyFont="1" applyBorder="1" applyAlignment="1">
      <alignment horizontal="center" vertical="center" wrapText="1"/>
    </xf>
    <xf numFmtId="0" fontId="5" fillId="2" borderId="37" xfId="0" applyNumberFormat="1" applyFont="1" applyFill="1" applyBorder="1" applyAlignment="1" applyProtection="1">
      <alignment horizontal="center" vertical="center" wrapText="1"/>
    </xf>
    <xf numFmtId="0" fontId="5" fillId="0" borderId="37" xfId="0" applyNumberFormat="1" applyFont="1" applyFill="1" applyBorder="1" applyAlignment="1" applyProtection="1">
      <alignment horizontal="center" vertical="center" wrapText="1"/>
    </xf>
    <xf numFmtId="0" fontId="4" fillId="0" borderId="38" xfId="0" applyNumberFormat="1" applyFont="1" applyFill="1" applyBorder="1" applyAlignment="1" applyProtection="1">
      <alignment horizontal="center" vertical="center" wrapText="1"/>
    </xf>
    <xf numFmtId="0" fontId="2" fillId="3" borderId="17" xfId="1" applyNumberFormat="1" applyFont="1" applyFill="1" applyBorder="1" applyAlignment="1">
      <alignment horizontal="center" vertical="center"/>
    </xf>
    <xf numFmtId="0" fontId="2" fillId="3" borderId="1" xfId="1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2" fillId="3" borderId="39" xfId="1" applyNumberFormat="1" applyFont="1" applyFill="1" applyBorder="1" applyAlignment="1">
      <alignment horizontal="center" vertical="center"/>
    </xf>
    <xf numFmtId="0" fontId="2" fillId="3" borderId="21" xfId="1" applyNumberFormat="1" applyFont="1" applyFill="1" applyBorder="1" applyAlignment="1">
      <alignment horizontal="center" vertical="center"/>
    </xf>
    <xf numFmtId="0" fontId="3" fillId="0" borderId="21" xfId="0" applyNumberFormat="1" applyFont="1" applyBorder="1" applyAlignment="1">
      <alignment horizontal="center" vertical="center" wrapText="1"/>
    </xf>
    <xf numFmtId="0" fontId="5" fillId="0" borderId="21" xfId="0" applyNumberFormat="1" applyFont="1" applyBorder="1" applyAlignment="1">
      <alignment horizontal="center" vertical="center" wrapText="1"/>
    </xf>
    <xf numFmtId="0" fontId="5" fillId="2" borderId="21" xfId="0" applyNumberFormat="1" applyFont="1" applyFill="1" applyBorder="1" applyAlignment="1" applyProtection="1">
      <alignment horizontal="center" vertical="center" wrapText="1"/>
    </xf>
    <xf numFmtId="0" fontId="4" fillId="0" borderId="30" xfId="0" applyNumberFormat="1" applyFont="1" applyFill="1" applyBorder="1" applyAlignment="1" applyProtection="1">
      <alignment horizontal="center" vertical="center" wrapText="1"/>
    </xf>
    <xf numFmtId="0" fontId="4" fillId="0" borderId="36" xfId="0" applyNumberFormat="1" applyFont="1" applyFill="1" applyBorder="1" applyAlignment="1" applyProtection="1">
      <alignment horizontal="center" vertical="center" wrapText="1"/>
    </xf>
    <xf numFmtId="0" fontId="4" fillId="0" borderId="37" xfId="0" applyNumberFormat="1" applyFont="1" applyFill="1" applyBorder="1" applyAlignment="1" applyProtection="1">
      <alignment horizontal="center" vertical="center" wrapText="1"/>
    </xf>
    <xf numFmtId="0" fontId="4" fillId="0" borderId="39" xfId="0" applyNumberFormat="1" applyFont="1" applyFill="1" applyBorder="1" applyAlignment="1" applyProtection="1">
      <alignment horizontal="center" vertical="center" wrapText="1"/>
    </xf>
    <xf numFmtId="0" fontId="4" fillId="0" borderId="21" xfId="0" applyNumberFormat="1" applyFont="1" applyFill="1" applyBorder="1" applyAlignment="1" applyProtection="1">
      <alignment horizontal="center" vertical="center" wrapText="1"/>
    </xf>
    <xf numFmtId="0" fontId="5" fillId="0" borderId="36" xfId="0" applyNumberFormat="1" applyFont="1" applyFill="1" applyBorder="1" applyAlignment="1" applyProtection="1">
      <alignment horizontal="center" vertical="center" wrapText="1"/>
    </xf>
    <xf numFmtId="0" fontId="5" fillId="0" borderId="38" xfId="0" applyNumberFormat="1" applyFont="1" applyFill="1" applyBorder="1" applyAlignment="1" applyProtection="1">
      <alignment horizontal="center" vertical="center" wrapText="1"/>
    </xf>
    <xf numFmtId="0" fontId="5" fillId="0" borderId="39" xfId="0" applyNumberFormat="1" applyFont="1" applyFill="1" applyBorder="1" applyAlignment="1" applyProtection="1">
      <alignment horizontal="center" vertical="center" wrapText="1"/>
    </xf>
    <xf numFmtId="0" fontId="5" fillId="0" borderId="21" xfId="0" applyNumberFormat="1" applyFont="1" applyFill="1" applyBorder="1" applyAlignment="1" applyProtection="1">
      <alignment vertical="center" wrapText="1"/>
    </xf>
    <xf numFmtId="0" fontId="5" fillId="2" borderId="36" xfId="0" applyNumberFormat="1" applyFont="1" applyFill="1" applyBorder="1" applyAlignment="1" applyProtection="1">
      <alignment horizontal="center" vertical="center" wrapText="1"/>
    </xf>
    <xf numFmtId="0" fontId="4" fillId="2" borderId="39" xfId="0" applyNumberFormat="1" applyFont="1" applyFill="1" applyBorder="1" applyAlignment="1" applyProtection="1">
      <alignment horizontal="center" vertical="center" wrapText="1"/>
    </xf>
    <xf numFmtId="0" fontId="4" fillId="2" borderId="21" xfId="0" applyNumberFormat="1" applyFont="1" applyFill="1" applyBorder="1" applyAlignment="1" applyProtection="1">
      <alignment horizontal="center" vertical="center" wrapText="1"/>
    </xf>
    <xf numFmtId="0" fontId="5" fillId="2" borderId="39" xfId="0" applyNumberFormat="1" applyFont="1" applyFill="1" applyBorder="1" applyAlignment="1" applyProtection="1">
      <alignment horizontal="center" vertical="center" wrapText="1"/>
    </xf>
    <xf numFmtId="0" fontId="14" fillId="3" borderId="17" xfId="1" applyNumberFormat="1" applyFont="1" applyFill="1" applyBorder="1" applyAlignment="1">
      <alignment horizontal="center" vertical="center"/>
    </xf>
    <xf numFmtId="0" fontId="14" fillId="3" borderId="1" xfId="1" applyNumberFormat="1" applyFont="1" applyFill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2" fillId="0" borderId="17" xfId="1" applyNumberFormat="1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/>
    <xf numFmtId="0" fontId="4" fillId="0" borderId="10" xfId="0" applyFont="1" applyFill="1" applyBorder="1" applyAlignment="1">
      <alignment wrapText="1"/>
    </xf>
    <xf numFmtId="0" fontId="14" fillId="3" borderId="10" xfId="1" applyNumberFormat="1" applyFont="1" applyFill="1" applyBorder="1" applyAlignment="1">
      <alignment horizontal="center" vertical="center"/>
    </xf>
    <xf numFmtId="0" fontId="19" fillId="0" borderId="10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2" borderId="10" xfId="0" applyNumberFormat="1" applyFont="1" applyFill="1" applyBorder="1" applyAlignment="1" applyProtection="1">
      <alignment horizontal="center" vertical="center" wrapText="1"/>
    </xf>
    <xf numFmtId="0" fontId="19" fillId="0" borderId="10" xfId="0" applyFont="1" applyFill="1" applyBorder="1" applyAlignment="1">
      <alignment vertical="center"/>
    </xf>
    <xf numFmtId="0" fontId="19" fillId="0" borderId="10" xfId="0" applyFont="1" applyFill="1" applyBorder="1"/>
    <xf numFmtId="0" fontId="19" fillId="0" borderId="10" xfId="0" applyFont="1" applyBorder="1"/>
    <xf numFmtId="0" fontId="3" fillId="0" borderId="39" xfId="0" applyFont="1" applyBorder="1"/>
    <xf numFmtId="0" fontId="3" fillId="0" borderId="21" xfId="0" applyFont="1" applyBorder="1"/>
    <xf numFmtId="0" fontId="3" fillId="0" borderId="21" xfId="0" applyFont="1" applyFill="1" applyBorder="1"/>
    <xf numFmtId="0" fontId="20" fillId="7" borderId="0" xfId="0" applyFont="1" applyFill="1"/>
    <xf numFmtId="0" fontId="21" fillId="7" borderId="0" xfId="0" applyFont="1" applyFill="1"/>
    <xf numFmtId="0" fontId="20" fillId="0" borderId="0" xfId="0" applyFont="1" applyFill="1"/>
    <xf numFmtId="0" fontId="21" fillId="0" borderId="0" xfId="0" applyFont="1" applyFill="1"/>
    <xf numFmtId="0" fontId="20" fillId="0" borderId="0" xfId="0" applyFont="1"/>
    <xf numFmtId="0" fontId="21" fillId="0" borderId="0" xfId="0" applyFont="1"/>
    <xf numFmtId="0" fontId="19" fillId="0" borderId="10" xfId="0" applyFont="1" applyFill="1" applyBorder="1" applyAlignment="1">
      <alignment horizontal="center" vertical="center"/>
    </xf>
    <xf numFmtId="0" fontId="5" fillId="0" borderId="37" xfId="0" applyNumberFormat="1" applyFont="1" applyBorder="1" applyAlignment="1">
      <alignment horizontal="center" wrapText="1"/>
    </xf>
    <xf numFmtId="0" fontId="5" fillId="0" borderId="1" xfId="0" applyNumberFormat="1" applyFont="1" applyBorder="1" applyAlignment="1">
      <alignment horizontal="center" wrapText="1"/>
    </xf>
    <xf numFmtId="0" fontId="2" fillId="8" borderId="39" xfId="1" applyNumberFormat="1" applyFont="1" applyFill="1" applyBorder="1" applyAlignment="1">
      <alignment horizontal="center" vertical="center"/>
    </xf>
    <xf numFmtId="0" fontId="2" fillId="8" borderId="21" xfId="1" applyNumberFormat="1" applyFont="1" applyFill="1" applyBorder="1" applyAlignment="1">
      <alignment horizontal="center" vertical="center"/>
    </xf>
    <xf numFmtId="0" fontId="3" fillId="7" borderId="21" xfId="0" applyNumberFormat="1" applyFont="1" applyFill="1" applyBorder="1" applyAlignment="1">
      <alignment horizontal="center" vertical="center" wrapText="1"/>
    </xf>
    <xf numFmtId="0" fontId="5" fillId="7" borderId="21" xfId="0" applyNumberFormat="1" applyFont="1" applyFill="1" applyBorder="1" applyAlignment="1">
      <alignment horizontal="center" vertical="center" wrapText="1"/>
    </xf>
    <xf numFmtId="0" fontId="5" fillId="7" borderId="21" xfId="0" applyNumberFormat="1" applyFont="1" applyFill="1" applyBorder="1" applyAlignment="1" applyProtection="1">
      <alignment horizontal="center" vertical="center" wrapText="1"/>
    </xf>
    <xf numFmtId="0" fontId="5" fillId="7" borderId="21" xfId="0" applyNumberFormat="1" applyFont="1" applyFill="1" applyBorder="1" applyAlignment="1" applyProtection="1">
      <alignment vertical="center" wrapText="1"/>
    </xf>
    <xf numFmtId="0" fontId="4" fillId="2" borderId="37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center" vertical="center" wrapText="1"/>
    </xf>
    <xf numFmtId="0" fontId="5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" fillId="3" borderId="13" xfId="1" applyNumberFormat="1" applyFont="1" applyFill="1" applyBorder="1" applyAlignment="1">
      <alignment horizontal="center" vertical="center"/>
    </xf>
    <xf numFmtId="0" fontId="2" fillId="3" borderId="6" xfId="1" applyNumberFormat="1" applyFont="1" applyFill="1" applyBorder="1" applyAlignment="1">
      <alignment horizontal="center" vertical="center"/>
    </xf>
    <xf numFmtId="0" fontId="2" fillId="3" borderId="15" xfId="1" applyNumberFormat="1" applyFont="1" applyFill="1" applyBorder="1" applyAlignment="1">
      <alignment horizontal="center" vertical="center"/>
    </xf>
    <xf numFmtId="0" fontId="4" fillId="2" borderId="36" xfId="0" applyNumberFormat="1" applyFont="1" applyFill="1" applyBorder="1" applyAlignment="1" applyProtection="1">
      <alignment horizontal="center" vertical="center" wrapText="1"/>
    </xf>
    <xf numFmtId="0" fontId="4" fillId="2" borderId="38" xfId="0" applyNumberFormat="1" applyFont="1" applyFill="1" applyBorder="1" applyAlignment="1" applyProtection="1">
      <alignment horizontal="center" vertical="center" wrapText="1"/>
    </xf>
    <xf numFmtId="0" fontId="4" fillId="2" borderId="18" xfId="0" applyNumberFormat="1" applyFont="1" applyFill="1" applyBorder="1" applyAlignment="1" applyProtection="1">
      <alignment horizontal="center" vertical="center" wrapText="1"/>
    </xf>
    <xf numFmtId="0" fontId="5" fillId="2" borderId="16" xfId="0" applyNumberFormat="1" applyFont="1" applyFill="1" applyBorder="1" applyAlignment="1" applyProtection="1">
      <alignment horizontal="center" vertical="center" wrapText="1"/>
    </xf>
    <xf numFmtId="0" fontId="4" fillId="7" borderId="10" xfId="1" applyNumberFormat="1" applyFont="1" applyFill="1" applyBorder="1" applyAlignment="1" applyProtection="1">
      <alignment horizontal="center" vertical="center"/>
      <protection locked="0"/>
    </xf>
    <xf numFmtId="0" fontId="5" fillId="6" borderId="8" xfId="1" applyNumberFormat="1" applyFont="1" applyFill="1" applyBorder="1" applyAlignment="1" applyProtection="1">
      <alignment horizontal="center" vertical="center"/>
      <protection locked="0"/>
    </xf>
    <xf numFmtId="0" fontId="5" fillId="6" borderId="1" xfId="1" applyNumberFormat="1" applyFont="1" applyFill="1" applyBorder="1" applyAlignment="1" applyProtection="1">
      <alignment horizontal="center" vertical="center"/>
      <protection locked="0"/>
    </xf>
    <xf numFmtId="0" fontId="5" fillId="6" borderId="6" xfId="1" applyNumberFormat="1" applyFont="1" applyFill="1" applyBorder="1" applyAlignment="1" applyProtection="1">
      <alignment horizontal="center" vertical="center"/>
      <protection locked="0"/>
    </xf>
    <xf numFmtId="0" fontId="4" fillId="0" borderId="8" xfId="1" applyNumberFormat="1" applyFont="1" applyFill="1" applyBorder="1" applyAlignment="1" applyProtection="1">
      <alignment horizontal="center" vertical="center"/>
      <protection locked="0"/>
    </xf>
    <xf numFmtId="0" fontId="5" fillId="0" borderId="8" xfId="1" applyNumberFormat="1" applyFont="1" applyFill="1" applyBorder="1" applyAlignment="1" applyProtection="1">
      <alignment horizontal="center" vertical="center"/>
      <protection locked="0"/>
    </xf>
    <xf numFmtId="0" fontId="5" fillId="0" borderId="1" xfId="1" applyNumberFormat="1" applyFont="1" applyFill="1" applyBorder="1" applyAlignment="1" applyProtection="1">
      <alignment horizontal="center" vertical="center"/>
      <protection locked="0"/>
    </xf>
    <xf numFmtId="0" fontId="4" fillId="0" borderId="1" xfId="1" applyNumberFormat="1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/>
    </xf>
    <xf numFmtId="0" fontId="5" fillId="0" borderId="6" xfId="1" applyNumberFormat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  <protection locked="0"/>
    </xf>
    <xf numFmtId="0" fontId="5" fillId="0" borderId="0" xfId="1" applyNumberFormat="1" applyFont="1" applyFill="1" applyBorder="1" applyAlignment="1" applyProtection="1">
      <alignment horizontal="center" vertical="center"/>
      <protection locked="0"/>
    </xf>
    <xf numFmtId="0" fontId="5" fillId="6" borderId="8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5" fillId="6" borderId="6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2" borderId="40" xfId="0" applyNumberFormat="1" applyFont="1" applyFill="1" applyBorder="1" applyAlignment="1" applyProtection="1">
      <alignment horizontal="center" vertical="center" wrapText="1"/>
    </xf>
    <xf numFmtId="0" fontId="3" fillId="0" borderId="21" xfId="0" applyFont="1" applyFill="1" applyBorder="1" applyAlignment="1">
      <alignment horizontal="center" vertical="center"/>
    </xf>
    <xf numFmtId="0" fontId="12" fillId="0" borderId="0" xfId="1" applyFont="1" applyAlignment="1" applyProtection="1">
      <alignment horizontal="center" vertical="top"/>
      <protection locked="0"/>
    </xf>
    <xf numFmtId="0" fontId="9" fillId="0" borderId="0" xfId="1" applyFont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10" fillId="0" borderId="0" xfId="1" applyFont="1" applyAlignment="1" applyProtection="1">
      <alignment horizontal="right" vertical="center"/>
      <protection locked="0"/>
    </xf>
    <xf numFmtId="14" fontId="8" fillId="0" borderId="0" xfId="1" applyNumberFormat="1" applyFont="1" applyBorder="1" applyAlignment="1" applyProtection="1">
      <alignment horizontal="left" vertical="center"/>
      <protection locked="0"/>
    </xf>
    <xf numFmtId="0" fontId="8" fillId="0" borderId="0" xfId="1" applyNumberFormat="1" applyFont="1" applyBorder="1" applyAlignment="1" applyProtection="1">
      <alignment horizontal="left" vertical="center"/>
      <protection locked="0"/>
    </xf>
    <xf numFmtId="0" fontId="11" fillId="0" borderId="0" xfId="1" applyFont="1" applyAlignment="1" applyProtection="1">
      <alignment horizontal="center" vertical="center"/>
      <protection locked="0"/>
    </xf>
    <xf numFmtId="0" fontId="8" fillId="5" borderId="28" xfId="1" applyNumberFormat="1" applyFont="1" applyFill="1" applyBorder="1" applyAlignment="1" applyProtection="1">
      <alignment horizontal="left" vertical="top" wrapText="1"/>
      <protection locked="0"/>
    </xf>
    <xf numFmtId="0" fontId="10" fillId="5" borderId="28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Alignment="1" applyProtection="1">
      <alignment horizontal="center" vertical="top"/>
      <protection locked="0"/>
    </xf>
    <xf numFmtId="0" fontId="12" fillId="0" borderId="0" xfId="1" applyFont="1" applyAlignment="1" applyProtection="1">
      <alignment horizontal="center" vertical="center"/>
      <protection locked="0"/>
    </xf>
    <xf numFmtId="0" fontId="8" fillId="5" borderId="28" xfId="1" applyNumberFormat="1" applyFont="1" applyFill="1" applyBorder="1" applyAlignment="1" applyProtection="1">
      <alignment horizontal="left" vertical="center"/>
      <protection locked="0"/>
    </xf>
    <xf numFmtId="0" fontId="13" fillId="5" borderId="0" xfId="1" applyFont="1" applyFill="1" applyBorder="1" applyAlignment="1" applyProtection="1">
      <alignment horizontal="left" vertical="top"/>
      <protection locked="0"/>
    </xf>
    <xf numFmtId="0" fontId="12" fillId="5" borderId="0" xfId="1" applyFont="1" applyFill="1" applyBorder="1" applyAlignment="1" applyProtection="1">
      <alignment horizontal="left" vertical="center"/>
      <protection locked="0"/>
    </xf>
    <xf numFmtId="0" fontId="12" fillId="5" borderId="0" xfId="1" applyFont="1" applyFill="1" applyBorder="1" applyAlignment="1" applyProtection="1">
      <alignment horizontal="left" vertical="top"/>
      <protection locked="0"/>
    </xf>
    <xf numFmtId="0" fontId="8" fillId="5" borderId="28" xfId="1" applyNumberFormat="1" applyFont="1" applyFill="1" applyBorder="1" applyAlignment="1" applyProtection="1">
      <alignment horizontal="center" vertical="top"/>
      <protection locked="0"/>
    </xf>
    <xf numFmtId="0" fontId="8" fillId="5" borderId="28" xfId="1" applyNumberFormat="1" applyFont="1" applyFill="1" applyBorder="1" applyAlignment="1" applyProtection="1">
      <alignment horizontal="left" vertical="center" wrapText="1"/>
      <protection locked="0"/>
    </xf>
    <xf numFmtId="0" fontId="13" fillId="0" borderId="0" xfId="1" applyFont="1" applyAlignment="1" applyProtection="1">
      <alignment horizontal="left" vertical="top"/>
      <protection locked="0"/>
    </xf>
    <xf numFmtId="0" fontId="14" fillId="5" borderId="0" xfId="1" applyFont="1" applyFill="1" applyBorder="1" applyAlignment="1" applyProtection="1">
      <alignment horizontal="right" vertical="center"/>
      <protection locked="0"/>
    </xf>
    <xf numFmtId="14" fontId="8" fillId="5" borderId="28" xfId="1" applyNumberFormat="1" applyFont="1" applyFill="1" applyBorder="1" applyAlignment="1" applyProtection="1">
      <alignment horizontal="center" vertical="center"/>
      <protection locked="0"/>
    </xf>
    <xf numFmtId="0" fontId="8" fillId="5" borderId="28" xfId="1" applyNumberFormat="1" applyFont="1" applyFill="1" applyBorder="1" applyAlignment="1" applyProtection="1">
      <alignment horizontal="center" vertical="center"/>
      <protection locked="0"/>
    </xf>
    <xf numFmtId="0" fontId="3" fillId="0" borderId="37" xfId="0" applyFont="1" applyBorder="1" applyAlignment="1">
      <alignment horizontal="center" textRotation="90" wrapText="1"/>
    </xf>
    <xf numFmtId="0" fontId="3" fillId="0" borderId="21" xfId="0" applyFont="1" applyBorder="1" applyAlignment="1">
      <alignment horizontal="center" textRotation="90" wrapText="1"/>
    </xf>
    <xf numFmtId="0" fontId="17" fillId="0" borderId="23" xfId="0" applyFont="1" applyBorder="1" applyAlignment="1">
      <alignment horizontal="center"/>
    </xf>
    <xf numFmtId="0" fontId="5" fillId="6" borderId="27" xfId="0" applyNumberFormat="1" applyFont="1" applyFill="1" applyBorder="1" applyAlignment="1" applyProtection="1">
      <alignment horizontal="center" vertical="center" textRotation="90"/>
    </xf>
    <xf numFmtId="0" fontId="5" fillId="6" borderId="20" xfId="0" applyNumberFormat="1" applyFont="1" applyFill="1" applyBorder="1" applyAlignment="1" applyProtection="1">
      <alignment horizontal="center" vertical="center" textRotation="90"/>
    </xf>
    <xf numFmtId="0" fontId="5" fillId="6" borderId="29" xfId="0" applyNumberFormat="1" applyFont="1" applyFill="1" applyBorder="1" applyAlignment="1" applyProtection="1">
      <alignment horizontal="center" vertical="center" textRotation="90"/>
    </xf>
    <xf numFmtId="0" fontId="5" fillId="6" borderId="27" xfId="0" applyNumberFormat="1" applyFont="1" applyFill="1" applyBorder="1" applyAlignment="1" applyProtection="1">
      <alignment horizontal="center" vertical="center" wrapText="1"/>
    </xf>
    <xf numFmtId="0" fontId="5" fillId="6" borderId="32" xfId="0" applyNumberFormat="1" applyFont="1" applyFill="1" applyBorder="1" applyAlignment="1" applyProtection="1">
      <alignment horizontal="center" vertical="center" wrapText="1"/>
    </xf>
    <xf numFmtId="0" fontId="5" fillId="6" borderId="33" xfId="0" applyNumberFormat="1" applyFont="1" applyFill="1" applyBorder="1" applyAlignment="1" applyProtection="1">
      <alignment horizontal="center" vertical="center" wrapText="1"/>
    </xf>
    <xf numFmtId="0" fontId="5" fillId="0" borderId="10" xfId="0" applyNumberFormat="1" applyFont="1" applyFill="1" applyBorder="1" applyAlignment="1" applyProtection="1">
      <alignment horizontal="center" vertical="center" wrapText="1"/>
    </xf>
    <xf numFmtId="0" fontId="5" fillId="7" borderId="24" xfId="0" applyNumberFormat="1" applyFont="1" applyFill="1" applyBorder="1" applyAlignment="1" applyProtection="1">
      <alignment horizontal="center" textRotation="90" wrapText="1"/>
    </xf>
    <xf numFmtId="0" fontId="5" fillId="7" borderId="10" xfId="0" applyNumberFormat="1" applyFont="1" applyFill="1" applyBorder="1" applyAlignment="1" applyProtection="1">
      <alignment horizontal="center" textRotation="90" wrapText="1"/>
    </xf>
    <xf numFmtId="0" fontId="5" fillId="0" borderId="36" xfId="0" applyNumberFormat="1" applyFont="1" applyFill="1" applyBorder="1" applyAlignment="1" applyProtection="1">
      <alignment horizontal="center" textRotation="90" wrapText="1"/>
    </xf>
    <xf numFmtId="0" fontId="5" fillId="0" borderId="39" xfId="0" applyNumberFormat="1" applyFont="1" applyFill="1" applyBorder="1" applyAlignment="1" applyProtection="1">
      <alignment horizontal="center" textRotation="90" wrapText="1"/>
    </xf>
    <xf numFmtId="0" fontId="5" fillId="0" borderId="37" xfId="0" applyNumberFormat="1" applyFont="1" applyFill="1" applyBorder="1" applyAlignment="1" applyProtection="1">
      <alignment horizontal="center" textRotation="90" wrapText="1"/>
    </xf>
    <xf numFmtId="0" fontId="5" fillId="0" borderId="21" xfId="0" applyNumberFormat="1" applyFont="1" applyFill="1" applyBorder="1" applyAlignment="1" applyProtection="1">
      <alignment horizontal="center" textRotation="90" wrapText="1"/>
    </xf>
    <xf numFmtId="0" fontId="5" fillId="0" borderId="37" xfId="0" applyNumberFormat="1" applyFont="1" applyFill="1" applyBorder="1" applyAlignment="1" applyProtection="1">
      <alignment horizontal="center" vertical="center" wrapText="1"/>
    </xf>
    <xf numFmtId="0" fontId="5" fillId="0" borderId="37" xfId="0" applyNumberFormat="1" applyFont="1" applyFill="1" applyBorder="1" applyAlignment="1" applyProtection="1">
      <alignment horizontal="center" textRotation="90"/>
    </xf>
    <xf numFmtId="0" fontId="5" fillId="0" borderId="21" xfId="0" applyNumberFormat="1" applyFont="1" applyFill="1" applyBorder="1" applyAlignment="1" applyProtection="1">
      <alignment horizontal="center" textRotation="90"/>
    </xf>
    <xf numFmtId="0" fontId="5" fillId="0" borderId="37" xfId="0" applyNumberFormat="1" applyFont="1" applyFill="1" applyBorder="1" applyAlignment="1" applyProtection="1">
      <alignment horizontal="center" wrapText="1"/>
    </xf>
    <xf numFmtId="0" fontId="5" fillId="0" borderId="38" xfId="0" applyNumberFormat="1" applyFont="1" applyFill="1" applyBorder="1" applyAlignment="1" applyProtection="1">
      <alignment horizontal="center" wrapText="1"/>
    </xf>
    <xf numFmtId="0" fontId="5" fillId="0" borderId="38" xfId="0" applyNumberFormat="1" applyFont="1" applyFill="1" applyBorder="1" applyAlignment="1" applyProtection="1">
      <alignment horizontal="center" textRotation="90" wrapText="1"/>
    </xf>
    <xf numFmtId="0" fontId="5" fillId="0" borderId="30" xfId="0" applyNumberFormat="1" applyFont="1" applyFill="1" applyBorder="1" applyAlignment="1" applyProtection="1">
      <alignment horizontal="center" textRotation="90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38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8" xfId="0" applyNumberFormat="1" applyFont="1" applyFill="1" applyBorder="1" applyAlignment="1" applyProtection="1">
      <alignment horizontal="center" vertical="center" wrapText="1"/>
    </xf>
    <xf numFmtId="0" fontId="5" fillId="0" borderId="38" xfId="0" applyNumberFormat="1" applyFont="1" applyFill="1" applyBorder="1" applyAlignment="1" applyProtection="1">
      <alignment horizontal="left" textRotation="90" wrapText="1"/>
    </xf>
    <xf numFmtId="0" fontId="5" fillId="0" borderId="30" xfId="0" applyNumberFormat="1" applyFont="1" applyFill="1" applyBorder="1" applyAlignment="1" applyProtection="1">
      <alignment horizontal="left" textRotation="90" wrapText="1"/>
    </xf>
  </cellXfs>
  <cellStyles count="4">
    <cellStyle name="Обычный" xfId="0" builtinId="0"/>
    <cellStyle name="Обычный 2" xfId="2"/>
    <cellStyle name="Обычный 3" xfId="3"/>
    <cellStyle name="Обычный 4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A1:AV32"/>
  <sheetViews>
    <sheetView showGridLines="0" view="pageBreakPreview" zoomScale="60" zoomScaleNormal="100" workbookViewId="0">
      <selection activeCell="BC37" sqref="BC37"/>
    </sheetView>
  </sheetViews>
  <sheetFormatPr defaultColWidth="12.5703125" defaultRowHeight="13.5" customHeight="1" x14ac:dyDescent="0.15"/>
  <cols>
    <col min="1" max="3" width="2.85546875" style="35" customWidth="1"/>
    <col min="4" max="4" width="14.7109375" style="35" customWidth="1"/>
    <col min="5" max="48" width="2.85546875" style="35" customWidth="1"/>
    <col min="49" max="256" width="12.5703125" style="35"/>
    <col min="257" max="259" width="2.85546875" style="35" customWidth="1"/>
    <col min="260" max="260" width="14.7109375" style="35" customWidth="1"/>
    <col min="261" max="304" width="2.85546875" style="35" customWidth="1"/>
    <col min="305" max="512" width="12.5703125" style="35"/>
    <col min="513" max="515" width="2.85546875" style="35" customWidth="1"/>
    <col min="516" max="516" width="14.7109375" style="35" customWidth="1"/>
    <col min="517" max="560" width="2.85546875" style="35" customWidth="1"/>
    <col min="561" max="768" width="12.5703125" style="35"/>
    <col min="769" max="771" width="2.85546875" style="35" customWidth="1"/>
    <col min="772" max="772" width="14.7109375" style="35" customWidth="1"/>
    <col min="773" max="816" width="2.85546875" style="35" customWidth="1"/>
    <col min="817" max="1024" width="12.5703125" style="35"/>
    <col min="1025" max="1027" width="2.85546875" style="35" customWidth="1"/>
    <col min="1028" max="1028" width="14.7109375" style="35" customWidth="1"/>
    <col min="1029" max="1072" width="2.85546875" style="35" customWidth="1"/>
    <col min="1073" max="1280" width="12.5703125" style="35"/>
    <col min="1281" max="1283" width="2.85546875" style="35" customWidth="1"/>
    <col min="1284" max="1284" width="14.7109375" style="35" customWidth="1"/>
    <col min="1285" max="1328" width="2.85546875" style="35" customWidth="1"/>
    <col min="1329" max="1536" width="12.5703125" style="35"/>
    <col min="1537" max="1539" width="2.85546875" style="35" customWidth="1"/>
    <col min="1540" max="1540" width="14.7109375" style="35" customWidth="1"/>
    <col min="1541" max="1584" width="2.85546875" style="35" customWidth="1"/>
    <col min="1585" max="1792" width="12.5703125" style="35"/>
    <col min="1793" max="1795" width="2.85546875" style="35" customWidth="1"/>
    <col min="1796" max="1796" width="14.7109375" style="35" customWidth="1"/>
    <col min="1797" max="1840" width="2.85546875" style="35" customWidth="1"/>
    <col min="1841" max="2048" width="12.5703125" style="35"/>
    <col min="2049" max="2051" width="2.85546875" style="35" customWidth="1"/>
    <col min="2052" max="2052" width="14.7109375" style="35" customWidth="1"/>
    <col min="2053" max="2096" width="2.85546875" style="35" customWidth="1"/>
    <col min="2097" max="2304" width="12.5703125" style="35"/>
    <col min="2305" max="2307" width="2.85546875" style="35" customWidth="1"/>
    <col min="2308" max="2308" width="14.7109375" style="35" customWidth="1"/>
    <col min="2309" max="2352" width="2.85546875" style="35" customWidth="1"/>
    <col min="2353" max="2560" width="12.5703125" style="35"/>
    <col min="2561" max="2563" width="2.85546875" style="35" customWidth="1"/>
    <col min="2564" max="2564" width="14.7109375" style="35" customWidth="1"/>
    <col min="2565" max="2608" width="2.85546875" style="35" customWidth="1"/>
    <col min="2609" max="2816" width="12.5703125" style="35"/>
    <col min="2817" max="2819" width="2.85546875" style="35" customWidth="1"/>
    <col min="2820" max="2820" width="14.7109375" style="35" customWidth="1"/>
    <col min="2821" max="2864" width="2.85546875" style="35" customWidth="1"/>
    <col min="2865" max="3072" width="12.5703125" style="35"/>
    <col min="3073" max="3075" width="2.85546875" style="35" customWidth="1"/>
    <col min="3076" max="3076" width="14.7109375" style="35" customWidth="1"/>
    <col min="3077" max="3120" width="2.85546875" style="35" customWidth="1"/>
    <col min="3121" max="3328" width="12.5703125" style="35"/>
    <col min="3329" max="3331" width="2.85546875" style="35" customWidth="1"/>
    <col min="3332" max="3332" width="14.7109375" style="35" customWidth="1"/>
    <col min="3333" max="3376" width="2.85546875" style="35" customWidth="1"/>
    <col min="3377" max="3584" width="12.5703125" style="35"/>
    <col min="3585" max="3587" width="2.85546875" style="35" customWidth="1"/>
    <col min="3588" max="3588" width="14.7109375" style="35" customWidth="1"/>
    <col min="3589" max="3632" width="2.85546875" style="35" customWidth="1"/>
    <col min="3633" max="3840" width="12.5703125" style="35"/>
    <col min="3841" max="3843" width="2.85546875" style="35" customWidth="1"/>
    <col min="3844" max="3844" width="14.7109375" style="35" customWidth="1"/>
    <col min="3845" max="3888" width="2.85546875" style="35" customWidth="1"/>
    <col min="3889" max="4096" width="12.5703125" style="35"/>
    <col min="4097" max="4099" width="2.85546875" style="35" customWidth="1"/>
    <col min="4100" max="4100" width="14.7109375" style="35" customWidth="1"/>
    <col min="4101" max="4144" width="2.85546875" style="35" customWidth="1"/>
    <col min="4145" max="4352" width="12.5703125" style="35"/>
    <col min="4353" max="4355" width="2.85546875" style="35" customWidth="1"/>
    <col min="4356" max="4356" width="14.7109375" style="35" customWidth="1"/>
    <col min="4357" max="4400" width="2.85546875" style="35" customWidth="1"/>
    <col min="4401" max="4608" width="12.5703125" style="35"/>
    <col min="4609" max="4611" width="2.85546875" style="35" customWidth="1"/>
    <col min="4612" max="4612" width="14.7109375" style="35" customWidth="1"/>
    <col min="4613" max="4656" width="2.85546875" style="35" customWidth="1"/>
    <col min="4657" max="4864" width="12.5703125" style="35"/>
    <col min="4865" max="4867" width="2.85546875" style="35" customWidth="1"/>
    <col min="4868" max="4868" width="14.7109375" style="35" customWidth="1"/>
    <col min="4869" max="4912" width="2.85546875" style="35" customWidth="1"/>
    <col min="4913" max="5120" width="12.5703125" style="35"/>
    <col min="5121" max="5123" width="2.85546875" style="35" customWidth="1"/>
    <col min="5124" max="5124" width="14.7109375" style="35" customWidth="1"/>
    <col min="5125" max="5168" width="2.85546875" style="35" customWidth="1"/>
    <col min="5169" max="5376" width="12.5703125" style="35"/>
    <col min="5377" max="5379" width="2.85546875" style="35" customWidth="1"/>
    <col min="5380" max="5380" width="14.7109375" style="35" customWidth="1"/>
    <col min="5381" max="5424" width="2.85546875" style="35" customWidth="1"/>
    <col min="5425" max="5632" width="12.5703125" style="35"/>
    <col min="5633" max="5635" width="2.85546875" style="35" customWidth="1"/>
    <col min="5636" max="5636" width="14.7109375" style="35" customWidth="1"/>
    <col min="5637" max="5680" width="2.85546875" style="35" customWidth="1"/>
    <col min="5681" max="5888" width="12.5703125" style="35"/>
    <col min="5889" max="5891" width="2.85546875" style="35" customWidth="1"/>
    <col min="5892" max="5892" width="14.7109375" style="35" customWidth="1"/>
    <col min="5893" max="5936" width="2.85546875" style="35" customWidth="1"/>
    <col min="5937" max="6144" width="12.5703125" style="35"/>
    <col min="6145" max="6147" width="2.85546875" style="35" customWidth="1"/>
    <col min="6148" max="6148" width="14.7109375" style="35" customWidth="1"/>
    <col min="6149" max="6192" width="2.85546875" style="35" customWidth="1"/>
    <col min="6193" max="6400" width="12.5703125" style="35"/>
    <col min="6401" max="6403" width="2.85546875" style="35" customWidth="1"/>
    <col min="6404" max="6404" width="14.7109375" style="35" customWidth="1"/>
    <col min="6405" max="6448" width="2.85546875" style="35" customWidth="1"/>
    <col min="6449" max="6656" width="12.5703125" style="35"/>
    <col min="6657" max="6659" width="2.85546875" style="35" customWidth="1"/>
    <col min="6660" max="6660" width="14.7109375" style="35" customWidth="1"/>
    <col min="6661" max="6704" width="2.85546875" style="35" customWidth="1"/>
    <col min="6705" max="6912" width="12.5703125" style="35"/>
    <col min="6913" max="6915" width="2.85546875" style="35" customWidth="1"/>
    <col min="6916" max="6916" width="14.7109375" style="35" customWidth="1"/>
    <col min="6917" max="6960" width="2.85546875" style="35" customWidth="1"/>
    <col min="6961" max="7168" width="12.5703125" style="35"/>
    <col min="7169" max="7171" width="2.85546875" style="35" customWidth="1"/>
    <col min="7172" max="7172" width="14.7109375" style="35" customWidth="1"/>
    <col min="7173" max="7216" width="2.85546875" style="35" customWidth="1"/>
    <col min="7217" max="7424" width="12.5703125" style="35"/>
    <col min="7425" max="7427" width="2.85546875" style="35" customWidth="1"/>
    <col min="7428" max="7428" width="14.7109375" style="35" customWidth="1"/>
    <col min="7429" max="7472" width="2.85546875" style="35" customWidth="1"/>
    <col min="7473" max="7680" width="12.5703125" style="35"/>
    <col min="7681" max="7683" width="2.85546875" style="35" customWidth="1"/>
    <col min="7684" max="7684" width="14.7109375" style="35" customWidth="1"/>
    <col min="7685" max="7728" width="2.85546875" style="35" customWidth="1"/>
    <col min="7729" max="7936" width="12.5703125" style="35"/>
    <col min="7937" max="7939" width="2.85546875" style="35" customWidth="1"/>
    <col min="7940" max="7940" width="14.7109375" style="35" customWidth="1"/>
    <col min="7941" max="7984" width="2.85546875" style="35" customWidth="1"/>
    <col min="7985" max="8192" width="12.5703125" style="35"/>
    <col min="8193" max="8195" width="2.85546875" style="35" customWidth="1"/>
    <col min="8196" max="8196" width="14.7109375" style="35" customWidth="1"/>
    <col min="8197" max="8240" width="2.85546875" style="35" customWidth="1"/>
    <col min="8241" max="8448" width="12.5703125" style="35"/>
    <col min="8449" max="8451" width="2.85546875" style="35" customWidth="1"/>
    <col min="8452" max="8452" width="14.7109375" style="35" customWidth="1"/>
    <col min="8453" max="8496" width="2.85546875" style="35" customWidth="1"/>
    <col min="8497" max="8704" width="12.5703125" style="35"/>
    <col min="8705" max="8707" width="2.85546875" style="35" customWidth="1"/>
    <col min="8708" max="8708" width="14.7109375" style="35" customWidth="1"/>
    <col min="8709" max="8752" width="2.85546875" style="35" customWidth="1"/>
    <col min="8753" max="8960" width="12.5703125" style="35"/>
    <col min="8961" max="8963" width="2.85546875" style="35" customWidth="1"/>
    <col min="8964" max="8964" width="14.7109375" style="35" customWidth="1"/>
    <col min="8965" max="9008" width="2.85546875" style="35" customWidth="1"/>
    <col min="9009" max="9216" width="12.5703125" style="35"/>
    <col min="9217" max="9219" width="2.85546875" style="35" customWidth="1"/>
    <col min="9220" max="9220" width="14.7109375" style="35" customWidth="1"/>
    <col min="9221" max="9264" width="2.85546875" style="35" customWidth="1"/>
    <col min="9265" max="9472" width="12.5703125" style="35"/>
    <col min="9473" max="9475" width="2.85546875" style="35" customWidth="1"/>
    <col min="9476" max="9476" width="14.7109375" style="35" customWidth="1"/>
    <col min="9477" max="9520" width="2.85546875" style="35" customWidth="1"/>
    <col min="9521" max="9728" width="12.5703125" style="35"/>
    <col min="9729" max="9731" width="2.85546875" style="35" customWidth="1"/>
    <col min="9732" max="9732" width="14.7109375" style="35" customWidth="1"/>
    <col min="9733" max="9776" width="2.85546875" style="35" customWidth="1"/>
    <col min="9777" max="9984" width="12.5703125" style="35"/>
    <col min="9985" max="9987" width="2.85546875" style="35" customWidth="1"/>
    <col min="9988" max="9988" width="14.7109375" style="35" customWidth="1"/>
    <col min="9989" max="10032" width="2.85546875" style="35" customWidth="1"/>
    <col min="10033" max="10240" width="12.5703125" style="35"/>
    <col min="10241" max="10243" width="2.85546875" style="35" customWidth="1"/>
    <col min="10244" max="10244" width="14.7109375" style="35" customWidth="1"/>
    <col min="10245" max="10288" width="2.85546875" style="35" customWidth="1"/>
    <col min="10289" max="10496" width="12.5703125" style="35"/>
    <col min="10497" max="10499" width="2.85546875" style="35" customWidth="1"/>
    <col min="10500" max="10500" width="14.7109375" style="35" customWidth="1"/>
    <col min="10501" max="10544" width="2.85546875" style="35" customWidth="1"/>
    <col min="10545" max="10752" width="12.5703125" style="35"/>
    <col min="10753" max="10755" width="2.85546875" style="35" customWidth="1"/>
    <col min="10756" max="10756" width="14.7109375" style="35" customWidth="1"/>
    <col min="10757" max="10800" width="2.85546875" style="35" customWidth="1"/>
    <col min="10801" max="11008" width="12.5703125" style="35"/>
    <col min="11009" max="11011" width="2.85546875" style="35" customWidth="1"/>
    <col min="11012" max="11012" width="14.7109375" style="35" customWidth="1"/>
    <col min="11013" max="11056" width="2.85546875" style="35" customWidth="1"/>
    <col min="11057" max="11264" width="12.5703125" style="35"/>
    <col min="11265" max="11267" width="2.85546875" style="35" customWidth="1"/>
    <col min="11268" max="11268" width="14.7109375" style="35" customWidth="1"/>
    <col min="11269" max="11312" width="2.85546875" style="35" customWidth="1"/>
    <col min="11313" max="11520" width="12.5703125" style="35"/>
    <col min="11521" max="11523" width="2.85546875" style="35" customWidth="1"/>
    <col min="11524" max="11524" width="14.7109375" style="35" customWidth="1"/>
    <col min="11525" max="11568" width="2.85546875" style="35" customWidth="1"/>
    <col min="11569" max="11776" width="12.5703125" style="35"/>
    <col min="11777" max="11779" width="2.85546875" style="35" customWidth="1"/>
    <col min="11780" max="11780" width="14.7109375" style="35" customWidth="1"/>
    <col min="11781" max="11824" width="2.85546875" style="35" customWidth="1"/>
    <col min="11825" max="12032" width="12.5703125" style="35"/>
    <col min="12033" max="12035" width="2.85546875" style="35" customWidth="1"/>
    <col min="12036" max="12036" width="14.7109375" style="35" customWidth="1"/>
    <col min="12037" max="12080" width="2.85546875" style="35" customWidth="1"/>
    <col min="12081" max="12288" width="12.5703125" style="35"/>
    <col min="12289" max="12291" width="2.85546875" style="35" customWidth="1"/>
    <col min="12292" max="12292" width="14.7109375" style="35" customWidth="1"/>
    <col min="12293" max="12336" width="2.85546875" style="35" customWidth="1"/>
    <col min="12337" max="12544" width="12.5703125" style="35"/>
    <col min="12545" max="12547" width="2.85546875" style="35" customWidth="1"/>
    <col min="12548" max="12548" width="14.7109375" style="35" customWidth="1"/>
    <col min="12549" max="12592" width="2.85546875" style="35" customWidth="1"/>
    <col min="12593" max="12800" width="12.5703125" style="35"/>
    <col min="12801" max="12803" width="2.85546875" style="35" customWidth="1"/>
    <col min="12804" max="12804" width="14.7109375" style="35" customWidth="1"/>
    <col min="12805" max="12848" width="2.85546875" style="35" customWidth="1"/>
    <col min="12849" max="13056" width="12.5703125" style="35"/>
    <col min="13057" max="13059" width="2.85546875" style="35" customWidth="1"/>
    <col min="13060" max="13060" width="14.7109375" style="35" customWidth="1"/>
    <col min="13061" max="13104" width="2.85546875" style="35" customWidth="1"/>
    <col min="13105" max="13312" width="12.5703125" style="35"/>
    <col min="13313" max="13315" width="2.85546875" style="35" customWidth="1"/>
    <col min="13316" max="13316" width="14.7109375" style="35" customWidth="1"/>
    <col min="13317" max="13360" width="2.85546875" style="35" customWidth="1"/>
    <col min="13361" max="13568" width="12.5703125" style="35"/>
    <col min="13569" max="13571" width="2.85546875" style="35" customWidth="1"/>
    <col min="13572" max="13572" width="14.7109375" style="35" customWidth="1"/>
    <col min="13573" max="13616" width="2.85546875" style="35" customWidth="1"/>
    <col min="13617" max="13824" width="12.5703125" style="35"/>
    <col min="13825" max="13827" width="2.85546875" style="35" customWidth="1"/>
    <col min="13828" max="13828" width="14.7109375" style="35" customWidth="1"/>
    <col min="13829" max="13872" width="2.85546875" style="35" customWidth="1"/>
    <col min="13873" max="14080" width="12.5703125" style="35"/>
    <col min="14081" max="14083" width="2.85546875" style="35" customWidth="1"/>
    <col min="14084" max="14084" width="14.7109375" style="35" customWidth="1"/>
    <col min="14085" max="14128" width="2.85546875" style="35" customWidth="1"/>
    <col min="14129" max="14336" width="12.5703125" style="35"/>
    <col min="14337" max="14339" width="2.85546875" style="35" customWidth="1"/>
    <col min="14340" max="14340" width="14.7109375" style="35" customWidth="1"/>
    <col min="14341" max="14384" width="2.85546875" style="35" customWidth="1"/>
    <col min="14385" max="14592" width="12.5703125" style="35"/>
    <col min="14593" max="14595" width="2.85546875" style="35" customWidth="1"/>
    <col min="14596" max="14596" width="14.7109375" style="35" customWidth="1"/>
    <col min="14597" max="14640" width="2.85546875" style="35" customWidth="1"/>
    <col min="14641" max="14848" width="12.5703125" style="35"/>
    <col min="14849" max="14851" width="2.85546875" style="35" customWidth="1"/>
    <col min="14852" max="14852" width="14.7109375" style="35" customWidth="1"/>
    <col min="14853" max="14896" width="2.85546875" style="35" customWidth="1"/>
    <col min="14897" max="15104" width="12.5703125" style="35"/>
    <col min="15105" max="15107" width="2.85546875" style="35" customWidth="1"/>
    <col min="15108" max="15108" width="14.7109375" style="35" customWidth="1"/>
    <col min="15109" max="15152" width="2.85546875" style="35" customWidth="1"/>
    <col min="15153" max="15360" width="12.5703125" style="35"/>
    <col min="15361" max="15363" width="2.85546875" style="35" customWidth="1"/>
    <col min="15364" max="15364" width="14.7109375" style="35" customWidth="1"/>
    <col min="15365" max="15408" width="2.85546875" style="35" customWidth="1"/>
    <col min="15409" max="15616" width="12.5703125" style="35"/>
    <col min="15617" max="15619" width="2.85546875" style="35" customWidth="1"/>
    <col min="15620" max="15620" width="14.7109375" style="35" customWidth="1"/>
    <col min="15621" max="15664" width="2.85546875" style="35" customWidth="1"/>
    <col min="15665" max="15872" width="12.5703125" style="35"/>
    <col min="15873" max="15875" width="2.85546875" style="35" customWidth="1"/>
    <col min="15876" max="15876" width="14.7109375" style="35" customWidth="1"/>
    <col min="15877" max="15920" width="2.85546875" style="35" customWidth="1"/>
    <col min="15921" max="16128" width="12.5703125" style="35"/>
    <col min="16129" max="16131" width="2.85546875" style="35" customWidth="1"/>
    <col min="16132" max="16132" width="14.7109375" style="35" customWidth="1"/>
    <col min="16133" max="16176" width="2.85546875" style="35" customWidth="1"/>
    <col min="16177" max="16384" width="12.5703125" style="35"/>
  </cols>
  <sheetData>
    <row r="1" spans="1:48" ht="25.5" customHeight="1" x14ac:dyDescent="0.2">
      <c r="A1" s="32"/>
      <c r="B1" s="32"/>
      <c r="C1" s="32"/>
      <c r="D1" s="33"/>
      <c r="E1" s="33"/>
      <c r="F1" s="33"/>
      <c r="G1" s="34" t="s">
        <v>37</v>
      </c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</row>
    <row r="2" spans="1:48" ht="29.25" customHeight="1" x14ac:dyDescent="0.2">
      <c r="A2" s="32"/>
      <c r="B2" s="32"/>
      <c r="C2" s="32"/>
      <c r="D2" s="33"/>
      <c r="E2" s="33"/>
      <c r="F2" s="33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232" t="s">
        <v>38</v>
      </c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</row>
    <row r="3" spans="1:48" ht="3.75" customHeight="1" x14ac:dyDescent="0.2">
      <c r="A3" s="33"/>
      <c r="B3" s="33"/>
      <c r="C3" s="33"/>
      <c r="D3" s="33"/>
      <c r="E3" s="33"/>
      <c r="F3" s="33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</row>
    <row r="4" spans="1:48" ht="18" customHeight="1" x14ac:dyDescent="0.2">
      <c r="A4" s="32"/>
      <c r="B4" s="32"/>
      <c r="C4" s="32"/>
      <c r="D4" s="33"/>
      <c r="E4" s="33"/>
      <c r="F4" s="33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233" t="s">
        <v>39</v>
      </c>
      <c r="AG4" s="233"/>
      <c r="AH4" s="233"/>
      <c r="AI4" s="233"/>
      <c r="AJ4" s="233"/>
      <c r="AK4" s="233"/>
      <c r="AL4" s="233"/>
      <c r="AM4" s="233"/>
      <c r="AN4" s="233"/>
      <c r="AO4" s="233"/>
      <c r="AP4" s="233"/>
      <c r="AQ4" s="233"/>
      <c r="AR4" s="233"/>
      <c r="AS4" s="233"/>
      <c r="AT4" s="233"/>
      <c r="AU4" s="233"/>
      <c r="AV4" s="233"/>
    </row>
    <row r="5" spans="1:48" ht="23.25" customHeight="1" x14ac:dyDescent="0.2">
      <c r="A5" s="32"/>
      <c r="B5" s="32"/>
      <c r="C5" s="32"/>
      <c r="D5" s="33"/>
      <c r="E5" s="33"/>
      <c r="F5" s="33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234" t="s">
        <v>40</v>
      </c>
      <c r="AG5" s="234"/>
      <c r="AH5" s="234"/>
      <c r="AI5" s="234"/>
      <c r="AJ5" s="234"/>
      <c r="AK5" s="234"/>
      <c r="AL5" s="234"/>
      <c r="AM5" s="234"/>
      <c r="AN5" s="234"/>
      <c r="AO5" s="234"/>
      <c r="AP5" s="234"/>
      <c r="AQ5" s="234"/>
      <c r="AR5" s="234"/>
      <c r="AS5" s="234"/>
      <c r="AT5" s="234"/>
      <c r="AU5" s="234"/>
      <c r="AV5" s="234"/>
    </row>
    <row r="6" spans="1:48" ht="8.25" customHeight="1" x14ac:dyDescent="0.2">
      <c r="A6" s="33"/>
      <c r="B6" s="33"/>
      <c r="C6" s="33"/>
      <c r="D6" s="33"/>
      <c r="E6" s="33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235" t="s">
        <v>171</v>
      </c>
      <c r="AG6" s="236"/>
      <c r="AH6" s="236"/>
      <c r="AI6" s="236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</row>
    <row r="7" spans="1:48" ht="8.25" customHeight="1" x14ac:dyDescent="0.2">
      <c r="A7" s="32"/>
      <c r="B7" s="32"/>
      <c r="C7" s="32"/>
      <c r="D7" s="33"/>
      <c r="E7" s="33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236"/>
      <c r="AG7" s="236"/>
      <c r="AH7" s="236"/>
      <c r="AI7" s="236"/>
      <c r="AJ7" s="236"/>
      <c r="AK7" s="236"/>
      <c r="AL7" s="236"/>
      <c r="AM7" s="236"/>
      <c r="AN7" s="236"/>
      <c r="AO7" s="236"/>
      <c r="AP7" s="236"/>
      <c r="AQ7" s="236"/>
      <c r="AR7" s="236"/>
      <c r="AS7" s="236"/>
      <c r="AT7" s="236"/>
      <c r="AU7" s="236"/>
      <c r="AV7" s="236"/>
    </row>
    <row r="8" spans="1:48" ht="8.25" customHeight="1" x14ac:dyDescent="0.2">
      <c r="A8" s="32"/>
      <c r="B8" s="32"/>
      <c r="C8" s="32"/>
      <c r="D8" s="33"/>
      <c r="E8" s="33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</row>
    <row r="9" spans="1:48" ht="38.25" customHeight="1" x14ac:dyDescent="0.15">
      <c r="A9" s="237" t="s">
        <v>41</v>
      </c>
      <c r="B9" s="237"/>
      <c r="C9" s="237"/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</row>
    <row r="10" spans="1:48" ht="13.5" customHeight="1" x14ac:dyDescent="0.15">
      <c r="A10" s="231" t="s">
        <v>42</v>
      </c>
      <c r="B10" s="231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231"/>
      <c r="AI10" s="231"/>
      <c r="AJ10" s="231"/>
      <c r="AK10" s="231"/>
      <c r="AL10" s="231"/>
      <c r="AM10" s="231"/>
      <c r="AN10" s="231"/>
      <c r="AO10" s="231"/>
      <c r="AP10" s="231"/>
      <c r="AQ10" s="231"/>
      <c r="AR10" s="231"/>
      <c r="AS10" s="231"/>
      <c r="AT10" s="231"/>
      <c r="AU10" s="231"/>
      <c r="AV10" s="231"/>
    </row>
    <row r="11" spans="1:48" ht="30.75" customHeight="1" x14ac:dyDescent="0.25">
      <c r="A11" s="239" t="s">
        <v>43</v>
      </c>
      <c r="B11" s="239"/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</row>
    <row r="12" spans="1:48" ht="18.75" customHeight="1" x14ac:dyDescent="0.15">
      <c r="A12" s="240" t="s">
        <v>44</v>
      </c>
      <c r="B12" s="240"/>
      <c r="C12" s="240"/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  <c r="AS12" s="240"/>
      <c r="AT12" s="240"/>
      <c r="AU12" s="240"/>
      <c r="AV12" s="240"/>
    </row>
    <row r="13" spans="1:48" ht="26.25" customHeight="1" x14ac:dyDescent="0.15">
      <c r="A13" s="241" t="s">
        <v>45</v>
      </c>
      <c r="B13" s="241"/>
      <c r="C13" s="241"/>
      <c r="D13" s="241"/>
      <c r="E13" s="241"/>
      <c r="F13" s="241"/>
      <c r="G13" s="241"/>
      <c r="H13" s="241"/>
      <c r="I13" s="241"/>
      <c r="J13" s="241"/>
      <c r="K13" s="241"/>
      <c r="L13" s="241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  <c r="AS13" s="241"/>
      <c r="AT13" s="241"/>
      <c r="AU13" s="241"/>
      <c r="AV13" s="241"/>
    </row>
    <row r="14" spans="1:48" ht="17.25" customHeight="1" x14ac:dyDescent="0.15">
      <c r="A14" s="242" t="s">
        <v>168</v>
      </c>
      <c r="B14" s="242"/>
      <c r="C14" s="242"/>
      <c r="D14" s="242"/>
      <c r="E14" s="242"/>
      <c r="F14" s="33"/>
      <c r="G14" s="242" t="s">
        <v>169</v>
      </c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  <c r="AS14" s="242"/>
      <c r="AT14" s="242"/>
      <c r="AU14" s="242"/>
      <c r="AV14" s="242"/>
    </row>
    <row r="15" spans="1:48" ht="19.5" customHeight="1" x14ac:dyDescent="0.15">
      <c r="A15" s="243" t="s">
        <v>46</v>
      </c>
      <c r="B15" s="243"/>
      <c r="C15" s="243"/>
      <c r="D15" s="243"/>
      <c r="E15" s="243"/>
      <c r="F15" s="243"/>
      <c r="G15" s="243" t="s">
        <v>47</v>
      </c>
      <c r="H15" s="243"/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36"/>
    </row>
    <row r="16" spans="1:48" ht="19.5" customHeight="1" x14ac:dyDescent="0.2">
      <c r="A16" s="244"/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6"/>
    </row>
    <row r="17" spans="1:48" ht="18" customHeight="1" x14ac:dyDescent="0.15">
      <c r="A17" s="244" t="s">
        <v>48</v>
      </c>
      <c r="B17" s="244"/>
      <c r="C17" s="244"/>
      <c r="D17" s="244"/>
      <c r="E17" s="242" t="s">
        <v>49</v>
      </c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  <c r="AP17" s="242"/>
      <c r="AQ17" s="242"/>
      <c r="AR17" s="242"/>
      <c r="AS17" s="242"/>
      <c r="AT17" s="242"/>
      <c r="AU17" s="242"/>
      <c r="AV17" s="242"/>
    </row>
    <row r="18" spans="1:48" ht="13.5" customHeight="1" x14ac:dyDescent="0.15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7"/>
      <c r="AL18" s="33"/>
      <c r="AM18" s="33"/>
      <c r="AN18" s="33"/>
      <c r="AO18" s="33"/>
      <c r="AP18" s="33"/>
      <c r="AQ18" s="33"/>
      <c r="AR18" s="36"/>
      <c r="AS18" s="36"/>
      <c r="AT18" s="33"/>
      <c r="AU18" s="36"/>
      <c r="AV18" s="36"/>
    </row>
    <row r="19" spans="1:48" ht="15" customHeight="1" x14ac:dyDescent="0.15">
      <c r="A19" s="245" t="s">
        <v>50</v>
      </c>
      <c r="B19" s="245"/>
      <c r="C19" s="245"/>
      <c r="D19" s="245"/>
      <c r="E19" s="245"/>
      <c r="F19" s="245"/>
      <c r="G19" s="238" t="s">
        <v>170</v>
      </c>
      <c r="H19" s="238"/>
      <c r="I19" s="238"/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8"/>
      <c r="AB19" s="238"/>
      <c r="AC19" s="238"/>
      <c r="AD19" s="238"/>
      <c r="AE19" s="238"/>
      <c r="AF19" s="238"/>
      <c r="AG19" s="238"/>
      <c r="AH19" s="238"/>
      <c r="AI19" s="238"/>
      <c r="AJ19" s="238"/>
      <c r="AK19" s="238"/>
      <c r="AL19" s="238"/>
      <c r="AM19" s="238"/>
      <c r="AN19" s="238"/>
      <c r="AO19" s="238"/>
      <c r="AP19" s="238"/>
      <c r="AQ19" s="238"/>
      <c r="AR19" s="238"/>
      <c r="AS19" s="238"/>
      <c r="AT19" s="238"/>
      <c r="AU19" s="238"/>
      <c r="AV19" s="238"/>
    </row>
    <row r="20" spans="1:48" ht="13.5" hidden="1" customHeight="1" x14ac:dyDescent="0.2">
      <c r="A20" s="38"/>
      <c r="B20" s="32"/>
      <c r="C20" s="32"/>
      <c r="D20" s="32"/>
      <c r="E20" s="32"/>
      <c r="F20" s="32"/>
      <c r="G20" s="238"/>
      <c r="H20" s="238"/>
      <c r="I20" s="238"/>
      <c r="J20" s="238"/>
      <c r="K20" s="238"/>
      <c r="L20" s="238"/>
      <c r="M20" s="238"/>
      <c r="N20" s="238"/>
      <c r="O20" s="238"/>
      <c r="P20" s="238"/>
      <c r="Q20" s="238"/>
      <c r="R20" s="238"/>
      <c r="S20" s="238"/>
      <c r="T20" s="238"/>
      <c r="U20" s="238"/>
      <c r="V20" s="238"/>
      <c r="W20" s="238"/>
      <c r="X20" s="238"/>
      <c r="Y20" s="238"/>
      <c r="Z20" s="238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238"/>
    </row>
    <row r="21" spans="1:48" ht="13.5" hidden="1" customHeight="1" x14ac:dyDescent="0.2">
      <c r="A21" s="38"/>
      <c r="B21" s="32"/>
      <c r="C21" s="32"/>
      <c r="D21" s="32"/>
      <c r="E21" s="32"/>
      <c r="F21" s="32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238"/>
      <c r="AD21" s="238"/>
      <c r="AE21" s="238"/>
      <c r="AF21" s="238"/>
      <c r="AG21" s="238"/>
      <c r="AH21" s="238"/>
      <c r="AI21" s="238"/>
      <c r="AJ21" s="238"/>
      <c r="AK21" s="238"/>
      <c r="AL21" s="238"/>
      <c r="AM21" s="238"/>
      <c r="AN21" s="238"/>
      <c r="AO21" s="238"/>
      <c r="AP21" s="238"/>
      <c r="AQ21" s="238"/>
      <c r="AR21" s="238"/>
      <c r="AS21" s="238"/>
      <c r="AT21" s="238"/>
      <c r="AU21" s="238"/>
      <c r="AV21" s="238"/>
    </row>
    <row r="22" spans="1:48" ht="13.5" hidden="1" customHeight="1" x14ac:dyDescent="0.2">
      <c r="A22" s="38"/>
      <c r="B22" s="32"/>
      <c r="C22" s="32"/>
      <c r="D22" s="32"/>
      <c r="E22" s="32"/>
      <c r="F22" s="32"/>
      <c r="G22" s="238"/>
      <c r="H22" s="238"/>
      <c r="I22" s="238"/>
      <c r="J22" s="238"/>
      <c r="K22" s="238"/>
      <c r="L22" s="238"/>
      <c r="M22" s="238"/>
      <c r="N22" s="238"/>
      <c r="O22" s="238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238"/>
      <c r="AD22" s="238"/>
      <c r="AE22" s="238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</row>
    <row r="23" spans="1:48" ht="13.5" hidden="1" customHeight="1" x14ac:dyDescent="0.2">
      <c r="A23" s="38"/>
      <c r="B23" s="32"/>
      <c r="C23" s="32"/>
      <c r="D23" s="32"/>
      <c r="E23" s="32"/>
      <c r="F23" s="32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</row>
    <row r="24" spans="1:48" ht="13.5" hidden="1" customHeight="1" x14ac:dyDescent="0.2">
      <c r="A24" s="38"/>
      <c r="B24" s="32"/>
      <c r="C24" s="32"/>
      <c r="D24" s="32"/>
      <c r="E24" s="32"/>
      <c r="F24" s="32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</row>
    <row r="25" spans="1:48" ht="13.5" hidden="1" customHeight="1" x14ac:dyDescent="0.2">
      <c r="A25" s="38"/>
      <c r="B25" s="32"/>
      <c r="C25" s="32"/>
      <c r="D25" s="32"/>
      <c r="E25" s="32"/>
      <c r="F25" s="32"/>
      <c r="G25" s="23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8"/>
      <c r="AP25" s="238"/>
      <c r="AQ25" s="238"/>
      <c r="AR25" s="238"/>
      <c r="AS25" s="238"/>
      <c r="AT25" s="238"/>
      <c r="AU25" s="238"/>
      <c r="AV25" s="238"/>
    </row>
    <row r="26" spans="1:48" ht="13.5" customHeight="1" x14ac:dyDescent="0.15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7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6"/>
      <c r="AS26" s="36"/>
      <c r="AT26" s="33"/>
      <c r="AU26" s="36"/>
      <c r="AV26" s="36"/>
    </row>
    <row r="27" spans="1:48" ht="17.25" customHeight="1" x14ac:dyDescent="0.15">
      <c r="A27" s="244" t="s">
        <v>51</v>
      </c>
      <c r="B27" s="244"/>
      <c r="C27" s="244"/>
      <c r="D27" s="244"/>
      <c r="E27" s="244"/>
      <c r="F27" s="244"/>
      <c r="G27" s="246" t="s">
        <v>52</v>
      </c>
      <c r="H27" s="246"/>
      <c r="I27" s="246"/>
      <c r="J27" s="246"/>
      <c r="K27" s="246"/>
      <c r="L27" s="246"/>
      <c r="M27" s="246"/>
      <c r="N27" s="246"/>
      <c r="O27" s="33"/>
      <c r="P27" s="244" t="s">
        <v>53</v>
      </c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6" t="s">
        <v>80</v>
      </c>
      <c r="AD27" s="246"/>
      <c r="AE27" s="246"/>
      <c r="AF27" s="246"/>
      <c r="AG27" s="246"/>
      <c r="AH27" s="33"/>
      <c r="AI27" s="244" t="s">
        <v>54</v>
      </c>
      <c r="AJ27" s="244"/>
      <c r="AK27" s="244"/>
      <c r="AL27" s="244"/>
      <c r="AM27" s="244"/>
      <c r="AN27" s="244"/>
      <c r="AO27" s="244"/>
      <c r="AP27" s="244"/>
      <c r="AQ27" s="244"/>
      <c r="AR27" s="244"/>
      <c r="AS27" s="246">
        <v>2023</v>
      </c>
      <c r="AT27" s="246"/>
      <c r="AU27" s="246"/>
      <c r="AV27" s="246"/>
    </row>
    <row r="28" spans="1:48" ht="13.5" customHeight="1" x14ac:dyDescent="0.15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6"/>
      <c r="AS28" s="36"/>
      <c r="AT28" s="33"/>
      <c r="AU28" s="36"/>
      <c r="AV28" s="36"/>
    </row>
    <row r="29" spans="1:48" ht="18.75" customHeight="1" x14ac:dyDescent="0.15">
      <c r="A29" s="244" t="s">
        <v>55</v>
      </c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7" t="s">
        <v>56</v>
      </c>
      <c r="V29" s="247"/>
      <c r="W29" s="247"/>
      <c r="X29" s="247"/>
      <c r="Y29" s="247"/>
      <c r="Z29" s="247"/>
      <c r="AA29" s="247"/>
      <c r="AB29" s="247"/>
      <c r="AC29" s="247"/>
      <c r="AD29" s="247"/>
      <c r="AE29" s="247"/>
      <c r="AF29" s="247"/>
      <c r="AG29" s="247"/>
      <c r="AH29" s="247"/>
      <c r="AI29" s="247"/>
      <c r="AJ29" s="247"/>
      <c r="AK29" s="247"/>
      <c r="AL29" s="247"/>
      <c r="AM29" s="247"/>
      <c r="AN29" s="247"/>
      <c r="AO29" s="247"/>
      <c r="AP29" s="247"/>
      <c r="AQ29" s="247"/>
      <c r="AR29" s="247"/>
      <c r="AS29" s="247"/>
      <c r="AT29" s="247"/>
      <c r="AU29" s="247"/>
      <c r="AV29" s="247"/>
    </row>
    <row r="30" spans="1:48" ht="13.5" customHeight="1" x14ac:dyDescent="0.15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248" t="s">
        <v>57</v>
      </c>
      <c r="V30" s="248"/>
      <c r="W30" s="248"/>
      <c r="X30" s="248"/>
      <c r="Y30" s="248"/>
      <c r="Z30" s="248"/>
      <c r="AA30" s="248"/>
      <c r="AB30" s="248"/>
      <c r="AC30" s="248"/>
      <c r="AD30" s="248"/>
      <c r="AE30" s="248"/>
      <c r="AF30" s="248"/>
      <c r="AG30" s="248"/>
      <c r="AH30" s="248"/>
      <c r="AI30" s="248"/>
      <c r="AJ30" s="248"/>
      <c r="AK30" s="248"/>
      <c r="AL30" s="248"/>
      <c r="AM30" s="248"/>
      <c r="AN30" s="248"/>
      <c r="AO30" s="248"/>
      <c r="AP30" s="248"/>
      <c r="AQ30" s="248"/>
      <c r="AR30" s="248"/>
      <c r="AS30" s="248"/>
      <c r="AT30" s="248"/>
      <c r="AU30" s="248"/>
      <c r="AV30" s="248"/>
    </row>
    <row r="31" spans="1:48" ht="7.5" customHeight="1" x14ac:dyDescent="0.2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</row>
    <row r="32" spans="1:48" ht="13.5" customHeight="1" x14ac:dyDescent="0.2">
      <c r="A32" s="244" t="s">
        <v>58</v>
      </c>
      <c r="B32" s="244"/>
      <c r="C32" s="244"/>
      <c r="D32" s="244"/>
      <c r="E32" s="244"/>
      <c r="F32" s="244"/>
      <c r="G32" s="244"/>
      <c r="H32" s="244"/>
      <c r="I32" s="244"/>
      <c r="J32" s="244"/>
      <c r="K32" s="244"/>
      <c r="L32" s="249" t="s">
        <v>59</v>
      </c>
      <c r="M32" s="249"/>
      <c r="N32" s="250">
        <v>45226</v>
      </c>
      <c r="O32" s="251"/>
      <c r="P32" s="251"/>
      <c r="Q32" s="251"/>
      <c r="R32" s="251"/>
      <c r="S32" s="249" t="s">
        <v>60</v>
      </c>
      <c r="T32" s="249"/>
      <c r="U32" s="242">
        <v>798</v>
      </c>
      <c r="V32" s="242"/>
      <c r="W32" s="242"/>
      <c r="X32" s="242"/>
      <c r="Y32" s="242"/>
      <c r="Z32" s="24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</row>
  </sheetData>
  <mergeCells count="38">
    <mergeCell ref="AS27:AV27"/>
    <mergeCell ref="A29:T29"/>
    <mergeCell ref="U29:AV29"/>
    <mergeCell ref="U30:AV30"/>
    <mergeCell ref="A32:K32"/>
    <mergeCell ref="L32:M32"/>
    <mergeCell ref="N32:R32"/>
    <mergeCell ref="S32:T32"/>
    <mergeCell ref="U32:Z32"/>
    <mergeCell ref="A27:F27"/>
    <mergeCell ref="G27:N27"/>
    <mergeCell ref="P27:AB27"/>
    <mergeCell ref="AC27:AG27"/>
    <mergeCell ref="AI27:AR27"/>
    <mergeCell ref="G21:AV21"/>
    <mergeCell ref="G22:AV22"/>
    <mergeCell ref="G23:AV23"/>
    <mergeCell ref="G24:AV24"/>
    <mergeCell ref="G25:AV25"/>
    <mergeCell ref="G20:AV20"/>
    <mergeCell ref="A11:AV11"/>
    <mergeCell ref="A12:AV12"/>
    <mergeCell ref="A13:AV13"/>
    <mergeCell ref="A14:E14"/>
    <mergeCell ref="G14:AV14"/>
    <mergeCell ref="A15:F15"/>
    <mergeCell ref="G15:AU15"/>
    <mergeCell ref="A16:N16"/>
    <mergeCell ref="A17:D17"/>
    <mergeCell ref="E17:AV17"/>
    <mergeCell ref="A19:F19"/>
    <mergeCell ref="G19:AV19"/>
    <mergeCell ref="A10:AV10"/>
    <mergeCell ref="AF2:AV2"/>
    <mergeCell ref="AF4:AV4"/>
    <mergeCell ref="AF5:AV5"/>
    <mergeCell ref="AF6:AV7"/>
    <mergeCell ref="A9:AV9"/>
  </mergeCells>
  <pageMargins left="0.74803149606299213" right="0.74803149606299213" top="0.98425196850393704" bottom="0.98425196850393704" header="0" footer="0"/>
  <pageSetup paperSize="9" scale="8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473"/>
  <sheetViews>
    <sheetView tabSelected="1" view="pageBreakPreview" zoomScaleNormal="96" zoomScaleSheetLayoutView="100" workbookViewId="0">
      <pane xSplit="13" ySplit="4" topLeftCell="N5" activePane="bottomRight" state="frozen"/>
      <selection pane="topRight" activeCell="K1" sqref="K1"/>
      <selection pane="bottomLeft" activeCell="A7" sqref="A7"/>
      <selection pane="bottomRight" activeCell="B13" sqref="B13"/>
    </sheetView>
  </sheetViews>
  <sheetFormatPr defaultRowHeight="15.75" thickBottom="1" outlineLevelCol="1" x14ac:dyDescent="0.3"/>
  <cols>
    <col min="1" max="1" width="9.85546875" customWidth="1"/>
    <col min="2" max="2" width="25.42578125" customWidth="1"/>
    <col min="3" max="3" width="5.5703125" customWidth="1" outlineLevel="1"/>
    <col min="4" max="4" width="4.85546875" customWidth="1" outlineLevel="1"/>
    <col min="5" max="5" width="3.7109375" customWidth="1" outlineLevel="1"/>
    <col min="6" max="6" width="3.5703125" customWidth="1" outlineLevel="1"/>
    <col min="7" max="7" width="4.140625" customWidth="1" outlineLevel="1"/>
    <col min="8" max="8" width="3.85546875" customWidth="1" outlineLevel="1"/>
    <col min="9" max="9" width="4" customWidth="1" outlineLevel="1"/>
    <col min="10" max="10" width="4.7109375" customWidth="1" outlineLevel="1"/>
    <col min="11" max="11" width="4" style="65" customWidth="1" outlineLevel="1"/>
    <col min="12" max="12" width="4.140625" style="65" customWidth="1" outlineLevel="1"/>
    <col min="13" max="13" width="3.85546875" style="65" customWidth="1" outlineLevel="1"/>
    <col min="14" max="14" width="5" style="65" customWidth="1" outlineLevel="1"/>
    <col min="15" max="15" width="4.28515625" style="5" customWidth="1" outlineLevel="1"/>
    <col min="16" max="16" width="4.5703125" customWidth="1"/>
    <col min="17" max="17" width="5" customWidth="1"/>
    <col min="18" max="19" width="3.7109375" customWidth="1"/>
    <col min="20" max="21" width="3.140625" customWidth="1"/>
    <col min="22" max="22" width="3.7109375" customWidth="1"/>
    <col min="23" max="23" width="2.85546875" style="65" customWidth="1"/>
    <col min="24" max="24" width="3.42578125" style="65" customWidth="1"/>
    <col min="25" max="25" width="2.85546875" style="65" customWidth="1"/>
    <col min="26" max="26" width="3.7109375" style="4" customWidth="1"/>
    <col min="27" max="27" width="4.140625" customWidth="1"/>
    <col min="28" max="28" width="4.5703125" customWidth="1"/>
    <col min="29" max="29" width="2.85546875" customWidth="1"/>
    <col min="30" max="30" width="3.7109375" customWidth="1"/>
    <col min="31" max="32" width="3.42578125" customWidth="1"/>
    <col min="33" max="33" width="3.140625" customWidth="1"/>
    <col min="34" max="34" width="3.28515625" style="65" customWidth="1"/>
    <col min="35" max="35" width="3.28515625" style="65" hidden="1" customWidth="1"/>
    <col min="36" max="36" width="4.140625" style="65" hidden="1" customWidth="1"/>
    <col min="37" max="37" width="4" style="83" customWidth="1"/>
    <col min="38" max="38" width="4.140625" style="84" customWidth="1"/>
    <col min="39" max="39" width="3.7109375" style="4" customWidth="1"/>
    <col min="40" max="40" width="3.85546875" customWidth="1"/>
    <col min="41" max="41" width="3.7109375" customWidth="1"/>
    <col min="42" max="42" width="3.42578125" customWidth="1"/>
    <col min="43" max="45" width="3.28515625" customWidth="1"/>
    <col min="46" max="46" width="2.85546875" customWidth="1"/>
    <col min="47" max="47" width="3.42578125" style="65" customWidth="1"/>
    <col min="48" max="49" width="3.85546875" style="65" customWidth="1"/>
    <col min="50" max="50" width="4.28515625" style="4" customWidth="1"/>
    <col min="51" max="51" width="3.42578125" customWidth="1"/>
    <col min="52" max="52" width="4.85546875" customWidth="1"/>
    <col min="53" max="53" width="3.42578125" customWidth="1"/>
    <col min="54" max="54" width="4" customWidth="1"/>
    <col min="55" max="56" width="3.28515625" customWidth="1"/>
    <col min="57" max="57" width="3.7109375" customWidth="1"/>
    <col min="58" max="58" width="3.85546875" style="65" customWidth="1"/>
    <col min="59" max="59" width="3.140625" style="65" customWidth="1"/>
    <col min="60" max="60" width="3.5703125" style="65" customWidth="1"/>
    <col min="61" max="61" width="4.28515625" style="7" customWidth="1"/>
    <col min="62" max="62" width="4" customWidth="1"/>
    <col min="63" max="63" width="4.28515625" customWidth="1"/>
    <col min="64" max="64" width="3.85546875" customWidth="1"/>
    <col min="65" max="65" width="3.42578125" customWidth="1"/>
    <col min="66" max="67" width="3.140625" customWidth="1"/>
    <col min="68" max="68" width="3.5703125" customWidth="1"/>
    <col min="69" max="69" width="3.5703125" style="65" customWidth="1"/>
    <col min="70" max="70" width="3.140625" style="65" customWidth="1"/>
    <col min="71" max="71" width="3.7109375" style="65" customWidth="1"/>
    <col min="72" max="72" width="4.140625" style="8" customWidth="1"/>
    <col min="73" max="73" width="3.7109375" customWidth="1"/>
    <col min="74" max="74" width="4.28515625" customWidth="1"/>
    <col min="75" max="75" width="3.7109375" customWidth="1"/>
    <col min="76" max="76" width="3.5703125" customWidth="1"/>
    <col min="77" max="78" width="3.42578125" customWidth="1"/>
    <col min="79" max="79" width="3.5703125" customWidth="1"/>
    <col min="80" max="80" width="3.140625" style="65" customWidth="1"/>
    <col min="81" max="82" width="3.28515625" style="65" customWidth="1"/>
    <col min="83" max="83" width="3.7109375" style="65" customWidth="1"/>
  </cols>
  <sheetData>
    <row r="1" spans="1:84" ht="19.5" thickBot="1" x14ac:dyDescent="0.35">
      <c r="A1" s="254" t="s">
        <v>155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254"/>
      <c r="BA1" s="254"/>
      <c r="BB1" s="254"/>
      <c r="BC1" s="254"/>
      <c r="BD1" s="254"/>
      <c r="BE1" s="254"/>
      <c r="BF1" s="254"/>
      <c r="BG1" s="254"/>
      <c r="BH1" s="254"/>
      <c r="BI1" s="254"/>
      <c r="BJ1" s="254"/>
      <c r="BK1" s="254"/>
      <c r="BL1" s="254"/>
      <c r="BM1" s="254"/>
      <c r="BN1" s="254"/>
      <c r="BO1" s="254"/>
      <c r="BP1" s="254"/>
      <c r="BQ1" s="254"/>
      <c r="BR1" s="254"/>
      <c r="BS1" s="254"/>
      <c r="BT1" s="254"/>
      <c r="BU1" s="254"/>
      <c r="BV1" s="254"/>
      <c r="BW1" s="254"/>
      <c r="BX1" s="254"/>
      <c r="BY1" s="254"/>
      <c r="BZ1" s="254"/>
      <c r="CA1" s="254"/>
      <c r="CB1" s="254"/>
      <c r="CC1" s="254"/>
      <c r="CD1" s="254"/>
      <c r="CE1" s="254"/>
    </row>
    <row r="2" spans="1:84" ht="16.5" customHeight="1" thickBot="1" x14ac:dyDescent="0.3">
      <c r="A2" s="255" t="s">
        <v>0</v>
      </c>
      <c r="B2" s="258" t="s">
        <v>1</v>
      </c>
      <c r="C2" s="261" t="s">
        <v>81</v>
      </c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75" t="s">
        <v>36</v>
      </c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 t="s">
        <v>90</v>
      </c>
      <c r="AA2" s="275"/>
      <c r="AB2" s="275"/>
      <c r="AC2" s="275"/>
      <c r="AD2" s="275"/>
      <c r="AE2" s="275"/>
      <c r="AF2" s="275"/>
      <c r="AG2" s="275"/>
      <c r="AH2" s="275"/>
      <c r="AI2" s="275"/>
      <c r="AJ2" s="275"/>
      <c r="AK2" s="275"/>
      <c r="AL2" s="275"/>
      <c r="AM2" s="275" t="s">
        <v>91</v>
      </c>
      <c r="AN2" s="275"/>
      <c r="AO2" s="275"/>
      <c r="AP2" s="275"/>
      <c r="AQ2" s="275"/>
      <c r="AR2" s="275"/>
      <c r="AS2" s="275"/>
      <c r="AT2" s="275"/>
      <c r="AU2" s="275"/>
      <c r="AV2" s="275"/>
      <c r="AW2" s="275"/>
      <c r="AX2" s="275" t="s">
        <v>92</v>
      </c>
      <c r="AY2" s="275"/>
      <c r="AZ2" s="275"/>
      <c r="BA2" s="275"/>
      <c r="BB2" s="275"/>
      <c r="BC2" s="275"/>
      <c r="BD2" s="275"/>
      <c r="BE2" s="275"/>
      <c r="BF2" s="275"/>
      <c r="BG2" s="275"/>
      <c r="BH2" s="275"/>
      <c r="BI2" s="275" t="s">
        <v>93</v>
      </c>
      <c r="BJ2" s="275"/>
      <c r="BK2" s="275"/>
      <c r="BL2" s="275"/>
      <c r="BM2" s="275"/>
      <c r="BN2" s="275"/>
      <c r="BO2" s="275"/>
      <c r="BP2" s="275"/>
      <c r="BQ2" s="275"/>
      <c r="BR2" s="275"/>
      <c r="BS2" s="275"/>
      <c r="BT2" s="275" t="s">
        <v>94</v>
      </c>
      <c r="BU2" s="275"/>
      <c r="BV2" s="275"/>
      <c r="BW2" s="275"/>
      <c r="BX2" s="275"/>
      <c r="BY2" s="275"/>
      <c r="BZ2" s="275"/>
      <c r="CA2" s="275"/>
      <c r="CB2" s="275"/>
      <c r="CC2" s="275"/>
      <c r="CD2" s="275"/>
      <c r="CE2" s="275"/>
    </row>
    <row r="3" spans="1:84" ht="16.5" customHeight="1" thickBot="1" x14ac:dyDescent="0.3">
      <c r="A3" s="256"/>
      <c r="B3" s="259"/>
      <c r="C3" s="262" t="s">
        <v>2</v>
      </c>
      <c r="D3" s="264" t="s">
        <v>88</v>
      </c>
      <c r="E3" s="266" t="s">
        <v>82</v>
      </c>
      <c r="F3" s="266" t="s">
        <v>83</v>
      </c>
      <c r="G3" s="252" t="s">
        <v>84</v>
      </c>
      <c r="H3" s="266" t="s">
        <v>24</v>
      </c>
      <c r="I3" s="252" t="s">
        <v>85</v>
      </c>
      <c r="J3" s="269" t="s">
        <v>86</v>
      </c>
      <c r="K3" s="266" t="s">
        <v>34</v>
      </c>
      <c r="L3" s="268" t="s">
        <v>89</v>
      </c>
      <c r="M3" s="268"/>
      <c r="N3" s="273" t="s">
        <v>3</v>
      </c>
      <c r="O3" s="262" t="s">
        <v>2</v>
      </c>
      <c r="P3" s="264" t="s">
        <v>88</v>
      </c>
      <c r="Q3" s="266" t="s">
        <v>82</v>
      </c>
      <c r="R3" s="266" t="s">
        <v>83</v>
      </c>
      <c r="S3" s="252" t="s">
        <v>84</v>
      </c>
      <c r="T3" s="266" t="s">
        <v>24</v>
      </c>
      <c r="U3" s="252" t="s">
        <v>85</v>
      </c>
      <c r="V3" s="269" t="s">
        <v>86</v>
      </c>
      <c r="W3" s="266" t="s">
        <v>34</v>
      </c>
      <c r="X3" s="271" t="s">
        <v>89</v>
      </c>
      <c r="Y3" s="272"/>
      <c r="Z3" s="262" t="s">
        <v>2</v>
      </c>
      <c r="AA3" s="264" t="s">
        <v>88</v>
      </c>
      <c r="AB3" s="266" t="s">
        <v>82</v>
      </c>
      <c r="AC3" s="266" t="s">
        <v>83</v>
      </c>
      <c r="AD3" s="252" t="s">
        <v>84</v>
      </c>
      <c r="AE3" s="266" t="s">
        <v>24</v>
      </c>
      <c r="AF3" s="252" t="s">
        <v>85</v>
      </c>
      <c r="AG3" s="269" t="s">
        <v>86</v>
      </c>
      <c r="AH3" s="266" t="s">
        <v>34</v>
      </c>
      <c r="AI3" s="271" t="s">
        <v>89</v>
      </c>
      <c r="AJ3" s="271"/>
      <c r="AK3" s="268" t="s">
        <v>89</v>
      </c>
      <c r="AL3" s="276"/>
      <c r="AM3" s="262" t="s">
        <v>2</v>
      </c>
      <c r="AN3" s="264" t="s">
        <v>88</v>
      </c>
      <c r="AO3" s="266" t="s">
        <v>82</v>
      </c>
      <c r="AP3" s="266" t="s">
        <v>83</v>
      </c>
      <c r="AQ3" s="252" t="s">
        <v>84</v>
      </c>
      <c r="AR3" s="266" t="s">
        <v>24</v>
      </c>
      <c r="AS3" s="252" t="s">
        <v>85</v>
      </c>
      <c r="AT3" s="269" t="s">
        <v>86</v>
      </c>
      <c r="AU3" s="266" t="s">
        <v>34</v>
      </c>
      <c r="AV3" s="271" t="s">
        <v>89</v>
      </c>
      <c r="AW3" s="272"/>
      <c r="AX3" s="262" t="s">
        <v>2</v>
      </c>
      <c r="AY3" s="264" t="s">
        <v>88</v>
      </c>
      <c r="AZ3" s="266" t="s">
        <v>82</v>
      </c>
      <c r="BA3" s="266" t="s">
        <v>83</v>
      </c>
      <c r="BB3" s="252" t="s">
        <v>84</v>
      </c>
      <c r="BC3" s="266" t="s">
        <v>24</v>
      </c>
      <c r="BD3" s="252" t="s">
        <v>85</v>
      </c>
      <c r="BE3" s="269" t="s">
        <v>86</v>
      </c>
      <c r="BF3" s="266" t="s">
        <v>34</v>
      </c>
      <c r="BG3" s="271" t="s">
        <v>89</v>
      </c>
      <c r="BH3" s="272"/>
      <c r="BI3" s="262" t="s">
        <v>2</v>
      </c>
      <c r="BJ3" s="264" t="s">
        <v>88</v>
      </c>
      <c r="BK3" s="266" t="s">
        <v>82</v>
      </c>
      <c r="BL3" s="266" t="s">
        <v>83</v>
      </c>
      <c r="BM3" s="252" t="s">
        <v>84</v>
      </c>
      <c r="BN3" s="266" t="s">
        <v>24</v>
      </c>
      <c r="BO3" s="252" t="s">
        <v>85</v>
      </c>
      <c r="BP3" s="269" t="s">
        <v>86</v>
      </c>
      <c r="BQ3" s="266" t="s">
        <v>34</v>
      </c>
      <c r="BR3" s="271" t="s">
        <v>89</v>
      </c>
      <c r="BS3" s="272"/>
      <c r="BT3" s="262" t="s">
        <v>2</v>
      </c>
      <c r="BU3" s="264" t="s">
        <v>88</v>
      </c>
      <c r="BV3" s="266" t="s">
        <v>82</v>
      </c>
      <c r="BW3" s="266" t="s">
        <v>83</v>
      </c>
      <c r="BX3" s="252" t="s">
        <v>84</v>
      </c>
      <c r="BY3" s="266" t="s">
        <v>24</v>
      </c>
      <c r="BZ3" s="252" t="s">
        <v>85</v>
      </c>
      <c r="CA3" s="269" t="s">
        <v>86</v>
      </c>
      <c r="CB3" s="266" t="s">
        <v>34</v>
      </c>
      <c r="CC3" s="271" t="s">
        <v>89</v>
      </c>
      <c r="CD3" s="271"/>
      <c r="CE3" s="279" t="s">
        <v>3</v>
      </c>
    </row>
    <row r="4" spans="1:84" ht="85.5" customHeight="1" thickBot="1" x14ac:dyDescent="0.3">
      <c r="A4" s="257"/>
      <c r="B4" s="260"/>
      <c r="C4" s="263"/>
      <c r="D4" s="265"/>
      <c r="E4" s="267"/>
      <c r="F4" s="267"/>
      <c r="G4" s="253"/>
      <c r="H4" s="267"/>
      <c r="I4" s="253"/>
      <c r="J4" s="270"/>
      <c r="K4" s="267"/>
      <c r="L4" s="110" t="s">
        <v>31</v>
      </c>
      <c r="M4" s="110" t="s">
        <v>32</v>
      </c>
      <c r="N4" s="274"/>
      <c r="O4" s="263"/>
      <c r="P4" s="265"/>
      <c r="Q4" s="267"/>
      <c r="R4" s="267"/>
      <c r="S4" s="253"/>
      <c r="T4" s="267"/>
      <c r="U4" s="253"/>
      <c r="V4" s="270"/>
      <c r="W4" s="267"/>
      <c r="X4" s="110" t="s">
        <v>31</v>
      </c>
      <c r="Y4" s="111" t="s">
        <v>32</v>
      </c>
      <c r="Z4" s="263"/>
      <c r="AA4" s="265"/>
      <c r="AB4" s="267"/>
      <c r="AC4" s="267"/>
      <c r="AD4" s="253"/>
      <c r="AE4" s="267"/>
      <c r="AF4" s="253"/>
      <c r="AG4" s="270"/>
      <c r="AH4" s="267"/>
      <c r="AI4" s="110" t="s">
        <v>31</v>
      </c>
      <c r="AJ4" s="110" t="s">
        <v>32</v>
      </c>
      <c r="AK4" s="112" t="s">
        <v>31</v>
      </c>
      <c r="AL4" s="113" t="s">
        <v>32</v>
      </c>
      <c r="AM4" s="263"/>
      <c r="AN4" s="265"/>
      <c r="AO4" s="267"/>
      <c r="AP4" s="267"/>
      <c r="AQ4" s="253"/>
      <c r="AR4" s="267"/>
      <c r="AS4" s="253"/>
      <c r="AT4" s="270"/>
      <c r="AU4" s="267"/>
      <c r="AV4" s="110" t="s">
        <v>31</v>
      </c>
      <c r="AW4" s="111" t="s">
        <v>32</v>
      </c>
      <c r="AX4" s="263"/>
      <c r="AY4" s="265"/>
      <c r="AZ4" s="267"/>
      <c r="BA4" s="267"/>
      <c r="BB4" s="253"/>
      <c r="BC4" s="267"/>
      <c r="BD4" s="253"/>
      <c r="BE4" s="270"/>
      <c r="BF4" s="267"/>
      <c r="BG4" s="110" t="s">
        <v>31</v>
      </c>
      <c r="BH4" s="111" t="s">
        <v>32</v>
      </c>
      <c r="BI4" s="263"/>
      <c r="BJ4" s="265"/>
      <c r="BK4" s="267"/>
      <c r="BL4" s="267"/>
      <c r="BM4" s="253"/>
      <c r="BN4" s="267"/>
      <c r="BO4" s="253"/>
      <c r="BP4" s="270"/>
      <c r="BQ4" s="267"/>
      <c r="BR4" s="110" t="s">
        <v>31</v>
      </c>
      <c r="BS4" s="111" t="s">
        <v>32</v>
      </c>
      <c r="BT4" s="263"/>
      <c r="BU4" s="265"/>
      <c r="BV4" s="267"/>
      <c r="BW4" s="267"/>
      <c r="BX4" s="253"/>
      <c r="BY4" s="267"/>
      <c r="BZ4" s="253"/>
      <c r="CA4" s="270"/>
      <c r="CB4" s="267"/>
      <c r="CC4" s="110" t="s">
        <v>31</v>
      </c>
      <c r="CD4" s="110" t="s">
        <v>32</v>
      </c>
      <c r="CE4" s="280"/>
    </row>
    <row r="5" spans="1:84" s="50" customFormat="1" ht="21" customHeight="1" thickBot="1" x14ac:dyDescent="0.3">
      <c r="A5" s="48"/>
      <c r="B5" s="89" t="s">
        <v>4</v>
      </c>
      <c r="C5" s="55">
        <f>C6+C21+C30+C41+C38+C64</f>
        <v>4428</v>
      </c>
      <c r="D5" s="100">
        <f t="shared" ref="D5:K5" si="0">D6+D21+D30+D41+D38+D64</f>
        <v>958</v>
      </c>
      <c r="E5" s="49">
        <f t="shared" si="0"/>
        <v>44</v>
      </c>
      <c r="F5" s="49">
        <f t="shared" si="0"/>
        <v>744</v>
      </c>
      <c r="G5" s="49">
        <f t="shared" si="0"/>
        <v>1624</v>
      </c>
      <c r="H5" s="49">
        <f t="shared" si="0"/>
        <v>8</v>
      </c>
      <c r="I5" s="49">
        <f t="shared" si="0"/>
        <v>50</v>
      </c>
      <c r="J5" s="49">
        <f t="shared" si="0"/>
        <v>432</v>
      </c>
      <c r="K5" s="49">
        <f t="shared" si="0"/>
        <v>140</v>
      </c>
      <c r="L5" s="49"/>
      <c r="M5" s="49">
        <f t="shared" ref="M5:W5" si="1">M6+M21+M30+M41+M38+M64</f>
        <v>180</v>
      </c>
      <c r="N5" s="102">
        <f>N6+N21+N30+N41+N38+N64</f>
        <v>216</v>
      </c>
      <c r="O5" s="55">
        <f t="shared" si="1"/>
        <v>612</v>
      </c>
      <c r="P5" s="100">
        <f t="shared" si="1"/>
        <v>348</v>
      </c>
      <c r="Q5" s="49">
        <f t="shared" si="1"/>
        <v>0</v>
      </c>
      <c r="R5" s="49">
        <f t="shared" si="1"/>
        <v>0</v>
      </c>
      <c r="S5" s="49">
        <f t="shared" si="1"/>
        <v>264</v>
      </c>
      <c r="T5" s="49">
        <f t="shared" si="1"/>
        <v>0</v>
      </c>
      <c r="U5" s="49">
        <f t="shared" si="1"/>
        <v>0</v>
      </c>
      <c r="V5" s="49">
        <f t="shared" si="1"/>
        <v>0</v>
      </c>
      <c r="W5" s="49">
        <f t="shared" si="1"/>
        <v>0</v>
      </c>
      <c r="X5" s="49"/>
      <c r="Y5" s="102">
        <f t="shared" ref="Y5:AJ5" si="2">Y6+Y21+Y30+Y41+Y38+Y64</f>
        <v>0</v>
      </c>
      <c r="Z5" s="55">
        <f t="shared" si="2"/>
        <v>864</v>
      </c>
      <c r="AA5" s="100">
        <f t="shared" si="2"/>
        <v>418</v>
      </c>
      <c r="AB5" s="49">
        <f t="shared" si="2"/>
        <v>0</v>
      </c>
      <c r="AC5" s="49">
        <f t="shared" si="2"/>
        <v>0</v>
      </c>
      <c r="AD5" s="49">
        <f t="shared" si="2"/>
        <v>374</v>
      </c>
      <c r="AE5" s="49">
        <f t="shared" si="2"/>
        <v>0</v>
      </c>
      <c r="AF5" s="49">
        <f t="shared" si="2"/>
        <v>0</v>
      </c>
      <c r="AG5" s="49">
        <f t="shared" si="2"/>
        <v>0</v>
      </c>
      <c r="AH5" s="49">
        <f t="shared" si="2"/>
        <v>0</v>
      </c>
      <c r="AI5" s="49" t="e">
        <f t="shared" si="2"/>
        <v>#REF!</v>
      </c>
      <c r="AJ5" s="49" t="e">
        <f t="shared" si="2"/>
        <v>#REF!</v>
      </c>
      <c r="AK5" s="49"/>
      <c r="AL5" s="102">
        <f t="shared" ref="AL5:AU5" si="3">AL6+AL21+AL30+AL41+AL38+AL64</f>
        <v>72</v>
      </c>
      <c r="AM5" s="55">
        <f t="shared" si="3"/>
        <v>612</v>
      </c>
      <c r="AN5" s="100">
        <f t="shared" si="3"/>
        <v>52</v>
      </c>
      <c r="AO5" s="49">
        <f t="shared" si="3"/>
        <v>12</v>
      </c>
      <c r="AP5" s="49">
        <f t="shared" si="3"/>
        <v>198</v>
      </c>
      <c r="AQ5" s="49">
        <f t="shared" si="3"/>
        <v>272</v>
      </c>
      <c r="AR5" s="49">
        <f t="shared" si="3"/>
        <v>4</v>
      </c>
      <c r="AS5" s="49">
        <f t="shared" si="3"/>
        <v>0</v>
      </c>
      <c r="AT5" s="49">
        <f t="shared" si="3"/>
        <v>0</v>
      </c>
      <c r="AU5" s="49">
        <f t="shared" si="3"/>
        <v>30</v>
      </c>
      <c r="AV5" s="49"/>
      <c r="AW5" s="102">
        <f t="shared" ref="AW5:BF5" si="4">AW6+AW21+AW30+AW41+AW38+AW64</f>
        <v>12</v>
      </c>
      <c r="AX5" s="55">
        <f t="shared" si="4"/>
        <v>864</v>
      </c>
      <c r="AY5" s="100">
        <f t="shared" si="4"/>
        <v>114</v>
      </c>
      <c r="AZ5" s="49">
        <f t="shared" si="4"/>
        <v>0</v>
      </c>
      <c r="BA5" s="49">
        <f t="shared" si="4"/>
        <v>138</v>
      </c>
      <c r="BB5" s="49">
        <f t="shared" si="4"/>
        <v>262</v>
      </c>
      <c r="BC5" s="49">
        <f t="shared" si="4"/>
        <v>0</v>
      </c>
      <c r="BD5" s="49">
        <f t="shared" si="4"/>
        <v>30</v>
      </c>
      <c r="BE5" s="49">
        <f t="shared" si="4"/>
        <v>108</v>
      </c>
      <c r="BF5" s="49">
        <f t="shared" si="4"/>
        <v>40</v>
      </c>
      <c r="BG5" s="49"/>
      <c r="BH5" s="102">
        <f t="shared" ref="BH5:BQ5" si="5">BH6+BH21+BH30+BH41+BH38+BH64</f>
        <v>36</v>
      </c>
      <c r="BI5" s="55">
        <f>BI6+BI21+BI30+BI41+BI38+BI64</f>
        <v>612</v>
      </c>
      <c r="BJ5" s="100">
        <f t="shared" si="5"/>
        <v>2</v>
      </c>
      <c r="BK5" s="49">
        <f t="shared" si="5"/>
        <v>26</v>
      </c>
      <c r="BL5" s="49">
        <f t="shared" si="5"/>
        <v>174</v>
      </c>
      <c r="BM5" s="49">
        <f t="shared" si="5"/>
        <v>160</v>
      </c>
      <c r="BN5" s="49">
        <f t="shared" si="5"/>
        <v>0</v>
      </c>
      <c r="BO5" s="49">
        <f t="shared" si="5"/>
        <v>0</v>
      </c>
      <c r="BP5" s="49">
        <f t="shared" si="5"/>
        <v>180</v>
      </c>
      <c r="BQ5" s="49">
        <f t="shared" si="5"/>
        <v>34</v>
      </c>
      <c r="BR5" s="49"/>
      <c r="BS5" s="102">
        <f t="shared" ref="BS5:CB5" si="6">BS6+BS21+BS30+BS41+BS38+BS64</f>
        <v>36</v>
      </c>
      <c r="BT5" s="55">
        <f>BT6+BT21+BT30+BT41+BT38+BT64</f>
        <v>864</v>
      </c>
      <c r="BU5" s="100">
        <f t="shared" si="6"/>
        <v>24</v>
      </c>
      <c r="BV5" s="49">
        <f t="shared" si="6"/>
        <v>2</v>
      </c>
      <c r="BW5" s="49">
        <f t="shared" si="6"/>
        <v>164</v>
      </c>
      <c r="BX5" s="49">
        <f t="shared" si="6"/>
        <v>264</v>
      </c>
      <c r="BY5" s="49">
        <f t="shared" si="6"/>
        <v>2</v>
      </c>
      <c r="BZ5" s="49">
        <f t="shared" si="6"/>
        <v>0</v>
      </c>
      <c r="CA5" s="49">
        <f t="shared" si="6"/>
        <v>144</v>
      </c>
      <c r="CB5" s="49">
        <f t="shared" si="6"/>
        <v>30</v>
      </c>
      <c r="CC5" s="49"/>
      <c r="CD5" s="49">
        <f>CD6+CD21+CD30+CD41+CD38+CD64</f>
        <v>18</v>
      </c>
      <c r="CE5" s="49">
        <f>CE6+CE21+CE30+CE38+CE41+CE64</f>
        <v>432</v>
      </c>
    </row>
    <row r="6" spans="1:84" s="54" customFormat="1" ht="21" customHeight="1" thickBot="1" x14ac:dyDescent="0.3">
      <c r="A6" s="52" t="s">
        <v>62</v>
      </c>
      <c r="B6" s="90" t="s">
        <v>63</v>
      </c>
      <c r="C6" s="52">
        <f>SUM(C7:C20)</f>
        <v>1476</v>
      </c>
      <c r="D6" s="101">
        <f>SUM(D7:D20)</f>
        <v>766</v>
      </c>
      <c r="E6" s="52">
        <f t="shared" ref="E6:K6" si="7">SUM(E7:E20)</f>
        <v>0</v>
      </c>
      <c r="F6" s="52">
        <f t="shared" si="7"/>
        <v>0</v>
      </c>
      <c r="G6" s="52">
        <f t="shared" si="7"/>
        <v>638</v>
      </c>
      <c r="H6" s="52">
        <f t="shared" si="7"/>
        <v>0</v>
      </c>
      <c r="I6" s="52">
        <f t="shared" si="7"/>
        <v>0</v>
      </c>
      <c r="J6" s="52">
        <f t="shared" si="7"/>
        <v>0</v>
      </c>
      <c r="K6" s="52">
        <f t="shared" si="7"/>
        <v>0</v>
      </c>
      <c r="L6" s="52"/>
      <c r="M6" s="52">
        <f>SUM(M7:M20)</f>
        <v>72</v>
      </c>
      <c r="N6" s="103"/>
      <c r="O6" s="52">
        <f>SUM(O7:O20)</f>
        <v>612</v>
      </c>
      <c r="P6" s="101">
        <f t="shared" ref="P6:W6" si="8">SUM(P7:P20)</f>
        <v>348</v>
      </c>
      <c r="Q6" s="52">
        <f t="shared" si="8"/>
        <v>0</v>
      </c>
      <c r="R6" s="52">
        <f t="shared" si="8"/>
        <v>0</v>
      </c>
      <c r="S6" s="52">
        <f t="shared" si="8"/>
        <v>264</v>
      </c>
      <c r="T6" s="52">
        <f t="shared" si="8"/>
        <v>0</v>
      </c>
      <c r="U6" s="52">
        <f t="shared" si="8"/>
        <v>0</v>
      </c>
      <c r="V6" s="52">
        <f t="shared" si="8"/>
        <v>0</v>
      </c>
      <c r="W6" s="52">
        <f t="shared" si="8"/>
        <v>0</v>
      </c>
      <c r="X6" s="52"/>
      <c r="Y6" s="103">
        <f>SUM(Y7:Y20)</f>
        <v>0</v>
      </c>
      <c r="Z6" s="52">
        <f>SUM(Z7:Z20)</f>
        <v>864</v>
      </c>
      <c r="AA6" s="101">
        <f t="shared" ref="AA6:AH6" si="9">SUM(AA7:AA20)</f>
        <v>418</v>
      </c>
      <c r="AB6" s="52">
        <f t="shared" si="9"/>
        <v>0</v>
      </c>
      <c r="AC6" s="52">
        <f t="shared" si="9"/>
        <v>0</v>
      </c>
      <c r="AD6" s="52">
        <f>SUM(AD7:AD20)</f>
        <v>374</v>
      </c>
      <c r="AE6" s="52">
        <f t="shared" si="9"/>
        <v>0</v>
      </c>
      <c r="AF6" s="52">
        <f t="shared" si="9"/>
        <v>0</v>
      </c>
      <c r="AG6" s="52">
        <f t="shared" si="9"/>
        <v>0</v>
      </c>
      <c r="AH6" s="52">
        <f t="shared" si="9"/>
        <v>0</v>
      </c>
      <c r="AI6" s="52" t="e">
        <f>#REF!+#REF!+AI20</f>
        <v>#REF!</v>
      </c>
      <c r="AJ6" s="52" t="e">
        <f>#REF!+#REF!+AJ20</f>
        <v>#REF!</v>
      </c>
      <c r="AK6" s="52"/>
      <c r="AL6" s="103">
        <f>SUM(AL7:AL20)</f>
        <v>72</v>
      </c>
      <c r="AM6" s="52">
        <f>SUM(AM7:AM20)</f>
        <v>0</v>
      </c>
      <c r="AN6" s="101">
        <f t="shared" ref="AN6:AU6" si="10">SUM(AN7:AN20)</f>
        <v>0</v>
      </c>
      <c r="AO6" s="52">
        <f t="shared" si="10"/>
        <v>0</v>
      </c>
      <c r="AP6" s="52">
        <f t="shared" si="10"/>
        <v>0</v>
      </c>
      <c r="AQ6" s="52">
        <f t="shared" si="10"/>
        <v>0</v>
      </c>
      <c r="AR6" s="52">
        <f t="shared" si="10"/>
        <v>0</v>
      </c>
      <c r="AS6" s="52">
        <f t="shared" si="10"/>
        <v>0</v>
      </c>
      <c r="AT6" s="52">
        <f t="shared" si="10"/>
        <v>0</v>
      </c>
      <c r="AU6" s="52">
        <f t="shared" si="10"/>
        <v>0</v>
      </c>
      <c r="AV6" s="52"/>
      <c r="AW6" s="103">
        <f>SUM(AW7:AW20)</f>
        <v>0</v>
      </c>
      <c r="AX6" s="52">
        <f>SUM(AX7:AX20)</f>
        <v>0</v>
      </c>
      <c r="AY6" s="101">
        <f t="shared" ref="AY6:BF6" si="11">SUM(AY7:AY20)</f>
        <v>0</v>
      </c>
      <c r="AZ6" s="52">
        <f t="shared" si="11"/>
        <v>0</v>
      </c>
      <c r="BA6" s="52">
        <f t="shared" si="11"/>
        <v>0</v>
      </c>
      <c r="BB6" s="52">
        <f t="shared" si="11"/>
        <v>0</v>
      </c>
      <c r="BC6" s="52">
        <f t="shared" si="11"/>
        <v>0</v>
      </c>
      <c r="BD6" s="52">
        <f t="shared" si="11"/>
        <v>0</v>
      </c>
      <c r="BE6" s="52">
        <f t="shared" si="11"/>
        <v>0</v>
      </c>
      <c r="BF6" s="52">
        <f t="shared" si="11"/>
        <v>0</v>
      </c>
      <c r="BG6" s="52"/>
      <c r="BH6" s="103">
        <f>SUM(BH7:BH20)</f>
        <v>0</v>
      </c>
      <c r="BI6" s="52">
        <f>SUM(BI7:BI20)</f>
        <v>0</v>
      </c>
      <c r="BJ6" s="101">
        <f t="shared" ref="BJ6:BQ6" si="12">SUM(BJ7:BJ20)</f>
        <v>0</v>
      </c>
      <c r="BK6" s="52">
        <f t="shared" si="12"/>
        <v>0</v>
      </c>
      <c r="BL6" s="52">
        <f t="shared" si="12"/>
        <v>0</v>
      </c>
      <c r="BM6" s="52">
        <f t="shared" si="12"/>
        <v>0</v>
      </c>
      <c r="BN6" s="52">
        <f t="shared" si="12"/>
        <v>0</v>
      </c>
      <c r="BO6" s="52">
        <f t="shared" si="12"/>
        <v>0</v>
      </c>
      <c r="BP6" s="52">
        <f t="shared" si="12"/>
        <v>0</v>
      </c>
      <c r="BQ6" s="52">
        <f t="shared" si="12"/>
        <v>0</v>
      </c>
      <c r="BR6" s="52"/>
      <c r="BS6" s="103">
        <f>SUM(BS7:BS20)</f>
        <v>0</v>
      </c>
      <c r="BT6" s="52">
        <f>SUM(BT7:BT20)</f>
        <v>0</v>
      </c>
      <c r="BU6" s="101">
        <f t="shared" ref="BU6:CB6" si="13">SUM(BU7:BU20)</f>
        <v>0</v>
      </c>
      <c r="BV6" s="52">
        <f t="shared" si="13"/>
        <v>0</v>
      </c>
      <c r="BW6" s="52">
        <f t="shared" si="13"/>
        <v>0</v>
      </c>
      <c r="BX6" s="52">
        <f t="shared" si="13"/>
        <v>0</v>
      </c>
      <c r="BY6" s="52">
        <f t="shared" si="13"/>
        <v>0</v>
      </c>
      <c r="BZ6" s="52">
        <f t="shared" si="13"/>
        <v>0</v>
      </c>
      <c r="CA6" s="52">
        <f t="shared" si="13"/>
        <v>0</v>
      </c>
      <c r="CB6" s="52">
        <f t="shared" si="13"/>
        <v>0</v>
      </c>
      <c r="CC6" s="52"/>
      <c r="CD6" s="52">
        <f>SUM(CD7:CD20)</f>
        <v>0</v>
      </c>
      <c r="CE6" s="52">
        <f>SUM(CE7:CE20)</f>
        <v>0</v>
      </c>
      <c r="CF6" s="53"/>
    </row>
    <row r="7" spans="1:84" ht="15.75" customHeight="1" thickBot="1" x14ac:dyDescent="0.3">
      <c r="A7" s="222" t="s">
        <v>95</v>
      </c>
      <c r="B7" s="91" t="s">
        <v>5</v>
      </c>
      <c r="C7" s="52">
        <f>SUM(D7:K7)+M7</f>
        <v>108</v>
      </c>
      <c r="D7" s="135">
        <f>SUM(P7+AA7+AN7+AY7+BJ7+BU7)</f>
        <v>36</v>
      </c>
      <c r="E7" s="136">
        <f>SUM(Q7+AB7+AO7+AZ7+BK7+BV7)</f>
        <v>0</v>
      </c>
      <c r="F7" s="137">
        <f>SUM(R7+AC7+AP7+BA7+BL7+BW7)</f>
        <v>0</v>
      </c>
      <c r="G7" s="137">
        <f>SUM(S7+AD7+AQ7+BB7+BM7+BX7)</f>
        <v>54</v>
      </c>
      <c r="H7" s="137">
        <f>SUM(BC7+BN7+BY7+AR7+AE7+T7)</f>
        <v>0</v>
      </c>
      <c r="I7" s="191">
        <f>SUM(U7+AF7+AS7+BD7+BO7+BZ7)</f>
        <v>0</v>
      </c>
      <c r="J7" s="139">
        <f>SUM(V7+AG7+AT7+BE7+BP7+CA7)</f>
        <v>0</v>
      </c>
      <c r="K7" s="140">
        <f>SUM(W7+AH7+AU7+BF7+BQ7+CB7)</f>
        <v>0</v>
      </c>
      <c r="L7" s="140" t="s">
        <v>158</v>
      </c>
      <c r="M7" s="140">
        <f>SUM(Y7+AL7+AW7+BH7+BS7+CD7)</f>
        <v>18</v>
      </c>
      <c r="N7" s="157"/>
      <c r="O7" s="52">
        <f>SUM(P7:W7)+Y7</f>
        <v>34</v>
      </c>
      <c r="P7" s="47">
        <v>14</v>
      </c>
      <c r="Q7" s="40"/>
      <c r="R7" s="6"/>
      <c r="S7" s="6">
        <v>20</v>
      </c>
      <c r="T7" s="6"/>
      <c r="U7" s="6"/>
      <c r="V7" s="16"/>
      <c r="W7" s="21"/>
      <c r="X7" s="21"/>
      <c r="Y7" s="46"/>
      <c r="Z7" s="52">
        <f>SUM(AA7:AJ7)+AL7</f>
        <v>74</v>
      </c>
      <c r="AA7" s="104">
        <v>22</v>
      </c>
      <c r="AB7" s="16"/>
      <c r="AC7" s="16"/>
      <c r="AD7" s="16">
        <v>34</v>
      </c>
      <c r="AE7" s="16"/>
      <c r="AF7" s="16"/>
      <c r="AG7" s="16"/>
      <c r="AH7" s="21"/>
      <c r="AI7" s="76"/>
      <c r="AJ7" s="77"/>
      <c r="AK7" s="21" t="s">
        <v>158</v>
      </c>
      <c r="AL7" s="46">
        <v>18</v>
      </c>
      <c r="AM7" s="109">
        <f>SUM(AN7:AU7)+AW7</f>
        <v>0</v>
      </c>
      <c r="AN7" s="104"/>
      <c r="AO7" s="16"/>
      <c r="AP7" s="16"/>
      <c r="AQ7" s="16"/>
      <c r="AR7" s="16"/>
      <c r="AS7" s="16"/>
      <c r="AT7" s="16"/>
      <c r="AU7" s="21"/>
      <c r="AV7" s="21"/>
      <c r="AW7" s="61"/>
      <c r="AX7" s="52">
        <f>SUM(AY7:BF7)+BH7</f>
        <v>0</v>
      </c>
      <c r="AY7" s="104"/>
      <c r="AZ7" s="16"/>
      <c r="BA7" s="16"/>
      <c r="BB7" s="16"/>
      <c r="BC7" s="16"/>
      <c r="BD7" s="16"/>
      <c r="BE7" s="16"/>
      <c r="BF7" s="21"/>
      <c r="BG7" s="21"/>
      <c r="BH7" s="46"/>
      <c r="BI7" s="52">
        <f>SUM(BJ7:BQ7)+BS7</f>
        <v>0</v>
      </c>
      <c r="BJ7" s="104"/>
      <c r="BK7" s="16"/>
      <c r="BL7" s="16"/>
      <c r="BM7" s="16"/>
      <c r="BN7" s="16"/>
      <c r="BO7" s="16"/>
      <c r="BP7" s="16"/>
      <c r="BQ7" s="21"/>
      <c r="BR7" s="21"/>
      <c r="BS7" s="46"/>
      <c r="BT7" s="52">
        <f>SUM(BU7:CB7)+CD7+CE7</f>
        <v>0</v>
      </c>
      <c r="BU7" s="104"/>
      <c r="BV7" s="16"/>
      <c r="BW7" s="16"/>
      <c r="BX7" s="16"/>
      <c r="BY7" s="16"/>
      <c r="BZ7" s="16"/>
      <c r="CA7" s="16"/>
      <c r="CB7" s="21"/>
      <c r="CC7" s="21"/>
      <c r="CD7" s="46"/>
      <c r="CE7" s="66"/>
      <c r="CF7" s="14"/>
    </row>
    <row r="8" spans="1:84" ht="13.5" customHeight="1" thickBot="1" x14ac:dyDescent="0.3">
      <c r="A8" s="222" t="s">
        <v>96</v>
      </c>
      <c r="B8" s="92" t="s">
        <v>117</v>
      </c>
      <c r="C8" s="52">
        <f t="shared" ref="C8:C19" si="14">SUM(D8:K8)+M8</f>
        <v>136</v>
      </c>
      <c r="D8" s="142">
        <f t="shared" ref="D8:D64" si="15">SUM(P8+AA8+AN8+AY8+BJ8+BU8)</f>
        <v>100</v>
      </c>
      <c r="E8" s="143">
        <f t="shared" ref="E8:E64" si="16">SUM(Q8+AB8+AO8+AZ8+BK8+BV8)</f>
        <v>0</v>
      </c>
      <c r="F8" s="144">
        <f t="shared" ref="F8:F64" si="17">SUM(R8+AC8+AP8+BA8+BL8+BW8)</f>
        <v>0</v>
      </c>
      <c r="G8" s="144">
        <f>SUM(S8+AD8+AQ8+BB8+BM8+BX8)</f>
        <v>18</v>
      </c>
      <c r="H8" s="144">
        <f t="shared" ref="H8:H64" si="18">SUM(BC8+BN8+BY8+AR8+AE8+T8)</f>
        <v>0</v>
      </c>
      <c r="I8" s="192">
        <f t="shared" ref="I8:I64" si="19">SUM(U8+AF8+AS8+BD8+BO8+BZ8)</f>
        <v>0</v>
      </c>
      <c r="J8" s="17">
        <f t="shared" ref="J8:J64" si="20">SUM(V8+AG8+AT8+BE8+BP8+CA8)</f>
        <v>0</v>
      </c>
      <c r="K8" s="23">
        <f t="shared" ref="K8:K19" si="21">SUM(W8+AH8+AU8+BF8+BQ8+CB8)</f>
        <v>0</v>
      </c>
      <c r="L8" s="23" t="s">
        <v>159</v>
      </c>
      <c r="M8" s="23">
        <f t="shared" ref="M8:M19" si="22">SUM(Y8+AL8+AW8+BH8+BS8+CD8)</f>
        <v>18</v>
      </c>
      <c r="N8" s="67"/>
      <c r="O8" s="52">
        <f t="shared" ref="O8:O64" si="23">SUM(P8:W8)+Y8</f>
        <v>50</v>
      </c>
      <c r="P8" s="57">
        <v>44</v>
      </c>
      <c r="Q8" s="1"/>
      <c r="R8" s="1"/>
      <c r="S8" s="1">
        <v>6</v>
      </c>
      <c r="T8" s="1"/>
      <c r="U8" s="1"/>
      <c r="V8" s="17"/>
      <c r="W8" s="23"/>
      <c r="X8" s="23" t="s">
        <v>156</v>
      </c>
      <c r="Y8" s="78"/>
      <c r="Z8" s="52">
        <f t="shared" ref="Z8:Z64" si="24">SUM(AA8:AJ8)+AL8</f>
        <v>86</v>
      </c>
      <c r="AA8" s="105">
        <v>56</v>
      </c>
      <c r="AB8" s="17"/>
      <c r="AC8" s="17"/>
      <c r="AD8" s="17">
        <v>12</v>
      </c>
      <c r="AE8" s="17"/>
      <c r="AF8" s="17"/>
      <c r="AG8" s="17"/>
      <c r="AH8" s="23"/>
      <c r="AI8" s="23"/>
      <c r="AJ8" s="64"/>
      <c r="AK8" s="23" t="s">
        <v>158</v>
      </c>
      <c r="AL8" s="78">
        <v>18</v>
      </c>
      <c r="AM8" s="109">
        <f t="shared" ref="AM8:AM64" si="25">SUM(AN8:AU8)+AW8</f>
        <v>0</v>
      </c>
      <c r="AN8" s="105"/>
      <c r="AO8" s="17"/>
      <c r="AP8" s="17"/>
      <c r="AQ8" s="17"/>
      <c r="AR8" s="17"/>
      <c r="AS8" s="17"/>
      <c r="AT8" s="17"/>
      <c r="AU8" s="23"/>
      <c r="AV8" s="23"/>
      <c r="AW8" s="78"/>
      <c r="AX8" s="52">
        <f t="shared" ref="AX8:AX64" si="26">SUM(AY8:BF8)+BH8</f>
        <v>0</v>
      </c>
      <c r="AY8" s="105"/>
      <c r="AZ8" s="17"/>
      <c r="BA8" s="17"/>
      <c r="BB8" s="17"/>
      <c r="BC8" s="17"/>
      <c r="BD8" s="17"/>
      <c r="BE8" s="17"/>
      <c r="BF8" s="23"/>
      <c r="BG8" s="23"/>
      <c r="BH8" s="64"/>
      <c r="BI8" s="52">
        <f t="shared" ref="BI8:BI64" si="27">SUM(BJ8:BQ8)+BS8</f>
        <v>0</v>
      </c>
      <c r="BJ8" s="105"/>
      <c r="BK8" s="17"/>
      <c r="BL8" s="17"/>
      <c r="BM8" s="17"/>
      <c r="BN8" s="17"/>
      <c r="BO8" s="17"/>
      <c r="BP8" s="17"/>
      <c r="BQ8" s="23"/>
      <c r="BR8" s="23"/>
      <c r="BS8" s="78"/>
      <c r="BT8" s="52">
        <f t="shared" ref="BT8:BT64" si="28">SUM(BU8:CB8)+CD8+CE8</f>
        <v>0</v>
      </c>
      <c r="BU8" s="105"/>
      <c r="BV8" s="17"/>
      <c r="BW8" s="17"/>
      <c r="BX8" s="17"/>
      <c r="BY8" s="17"/>
      <c r="BZ8" s="17"/>
      <c r="CA8" s="17"/>
      <c r="CB8" s="23"/>
      <c r="CC8" s="23"/>
      <c r="CD8" s="78"/>
      <c r="CE8" s="67"/>
      <c r="CF8" s="14"/>
    </row>
    <row r="9" spans="1:84" ht="12.75" customHeight="1" thickBot="1" x14ac:dyDescent="0.3">
      <c r="A9" s="222" t="s">
        <v>97</v>
      </c>
      <c r="B9" s="92" t="s">
        <v>118</v>
      </c>
      <c r="C9" s="52">
        <f t="shared" si="14"/>
        <v>72</v>
      </c>
      <c r="D9" s="142">
        <f t="shared" si="15"/>
        <v>38</v>
      </c>
      <c r="E9" s="143">
        <f t="shared" si="16"/>
        <v>0</v>
      </c>
      <c r="F9" s="144">
        <f t="shared" si="17"/>
        <v>0</v>
      </c>
      <c r="G9" s="144">
        <f>SUM(S9+AD9+AQ9+BB9+BM9+BX9)</f>
        <v>34</v>
      </c>
      <c r="H9" s="144">
        <f t="shared" si="18"/>
        <v>0</v>
      </c>
      <c r="I9" s="192">
        <f t="shared" si="19"/>
        <v>0</v>
      </c>
      <c r="J9" s="17">
        <f t="shared" si="20"/>
        <v>0</v>
      </c>
      <c r="K9" s="23">
        <f t="shared" si="21"/>
        <v>0</v>
      </c>
      <c r="L9" s="23" t="s">
        <v>156</v>
      </c>
      <c r="M9" s="23">
        <f t="shared" si="22"/>
        <v>0</v>
      </c>
      <c r="N9" s="67"/>
      <c r="O9" s="52">
        <f t="shared" si="23"/>
        <v>34</v>
      </c>
      <c r="P9" s="57">
        <v>18</v>
      </c>
      <c r="Q9" s="1"/>
      <c r="R9" s="1"/>
      <c r="S9" s="1">
        <v>16</v>
      </c>
      <c r="T9" s="1"/>
      <c r="U9" s="1"/>
      <c r="V9" s="17"/>
      <c r="W9" s="23"/>
      <c r="X9" s="23"/>
      <c r="Y9" s="78"/>
      <c r="Z9" s="52">
        <f t="shared" si="24"/>
        <v>38</v>
      </c>
      <c r="AA9" s="105">
        <v>20</v>
      </c>
      <c r="AB9" s="17"/>
      <c r="AC9" s="17"/>
      <c r="AD9" s="17">
        <v>18</v>
      </c>
      <c r="AE9" s="17"/>
      <c r="AF9" s="17"/>
      <c r="AG9" s="17"/>
      <c r="AH9" s="23"/>
      <c r="AI9" s="23"/>
      <c r="AJ9" s="64"/>
      <c r="AK9" s="23" t="s">
        <v>156</v>
      </c>
      <c r="AL9" s="78"/>
      <c r="AM9" s="109">
        <f t="shared" si="25"/>
        <v>0</v>
      </c>
      <c r="AN9" s="105"/>
      <c r="AO9" s="17"/>
      <c r="AP9" s="17"/>
      <c r="AQ9" s="17"/>
      <c r="AR9" s="17"/>
      <c r="AS9" s="17"/>
      <c r="AT9" s="17"/>
      <c r="AU9" s="23"/>
      <c r="AV9" s="23"/>
      <c r="AW9" s="78"/>
      <c r="AX9" s="52">
        <f t="shared" si="26"/>
        <v>0</v>
      </c>
      <c r="AY9" s="105"/>
      <c r="AZ9" s="17"/>
      <c r="BA9" s="17"/>
      <c r="BB9" s="17"/>
      <c r="BC9" s="17"/>
      <c r="BD9" s="17"/>
      <c r="BE9" s="17"/>
      <c r="BF9" s="23"/>
      <c r="BG9" s="23"/>
      <c r="BH9" s="64"/>
      <c r="BI9" s="52">
        <f t="shared" si="27"/>
        <v>0</v>
      </c>
      <c r="BJ9" s="105"/>
      <c r="BK9" s="17"/>
      <c r="BL9" s="17"/>
      <c r="BM9" s="17"/>
      <c r="BN9" s="17"/>
      <c r="BO9" s="17"/>
      <c r="BP9" s="17"/>
      <c r="BQ9" s="23"/>
      <c r="BR9" s="23"/>
      <c r="BS9" s="64"/>
      <c r="BT9" s="52">
        <f t="shared" si="28"/>
        <v>0</v>
      </c>
      <c r="BU9" s="105"/>
      <c r="BV9" s="17"/>
      <c r="BW9" s="17"/>
      <c r="BX9" s="17"/>
      <c r="BY9" s="17"/>
      <c r="BZ9" s="17"/>
      <c r="CA9" s="17"/>
      <c r="CB9" s="23"/>
      <c r="CC9" s="23"/>
      <c r="CD9" s="78"/>
      <c r="CE9" s="67"/>
      <c r="CF9" s="14"/>
    </row>
    <row r="10" spans="1:84" ht="11.25" customHeight="1" thickBot="1" x14ac:dyDescent="0.3">
      <c r="A10" s="222" t="s">
        <v>98</v>
      </c>
      <c r="B10" s="92" t="s">
        <v>66</v>
      </c>
      <c r="C10" s="52">
        <f t="shared" si="14"/>
        <v>72</v>
      </c>
      <c r="D10" s="142">
        <f t="shared" si="15"/>
        <v>0</v>
      </c>
      <c r="E10" s="143">
        <f t="shared" si="16"/>
        <v>0</v>
      </c>
      <c r="F10" s="144">
        <f t="shared" si="17"/>
        <v>0</v>
      </c>
      <c r="G10" s="144">
        <f>SUM(S10+AD10+AQ10+BB10+BM10+BX10)</f>
        <v>72</v>
      </c>
      <c r="H10" s="144">
        <f t="shared" si="18"/>
        <v>0</v>
      </c>
      <c r="I10" s="192">
        <f t="shared" si="19"/>
        <v>0</v>
      </c>
      <c r="J10" s="17">
        <f t="shared" si="20"/>
        <v>0</v>
      </c>
      <c r="K10" s="23">
        <f t="shared" si="21"/>
        <v>0</v>
      </c>
      <c r="L10" s="23" t="s">
        <v>156</v>
      </c>
      <c r="M10" s="23">
        <f t="shared" si="22"/>
        <v>0</v>
      </c>
      <c r="N10" s="67"/>
      <c r="O10" s="52">
        <f t="shared" si="23"/>
        <v>34</v>
      </c>
      <c r="P10" s="57"/>
      <c r="Q10" s="1"/>
      <c r="R10" s="1"/>
      <c r="S10" s="1">
        <v>34</v>
      </c>
      <c r="T10" s="1"/>
      <c r="U10" s="1"/>
      <c r="V10" s="17"/>
      <c r="W10" s="23"/>
      <c r="X10" s="23"/>
      <c r="Y10" s="78"/>
      <c r="Z10" s="52">
        <f t="shared" si="24"/>
        <v>38</v>
      </c>
      <c r="AA10" s="105"/>
      <c r="AB10" s="17"/>
      <c r="AC10" s="17"/>
      <c r="AD10" s="17">
        <v>38</v>
      </c>
      <c r="AE10" s="17"/>
      <c r="AF10" s="17"/>
      <c r="AG10" s="17"/>
      <c r="AH10" s="23"/>
      <c r="AI10" s="23"/>
      <c r="AJ10" s="64"/>
      <c r="AK10" s="23" t="s">
        <v>156</v>
      </c>
      <c r="AL10" s="78"/>
      <c r="AM10" s="109">
        <f t="shared" si="25"/>
        <v>0</v>
      </c>
      <c r="AN10" s="105"/>
      <c r="AO10" s="17"/>
      <c r="AP10" s="17"/>
      <c r="AQ10" s="17"/>
      <c r="AR10" s="17"/>
      <c r="AS10" s="17"/>
      <c r="AT10" s="17"/>
      <c r="AU10" s="23"/>
      <c r="AV10" s="23"/>
      <c r="AW10" s="78"/>
      <c r="AX10" s="52">
        <f t="shared" si="26"/>
        <v>0</v>
      </c>
      <c r="AY10" s="105"/>
      <c r="AZ10" s="17"/>
      <c r="BA10" s="17"/>
      <c r="BB10" s="17"/>
      <c r="BC10" s="17"/>
      <c r="BD10" s="17"/>
      <c r="BE10" s="17"/>
      <c r="BF10" s="23"/>
      <c r="BG10" s="23"/>
      <c r="BH10" s="64"/>
      <c r="BI10" s="52">
        <f t="shared" si="27"/>
        <v>0</v>
      </c>
      <c r="BJ10" s="105"/>
      <c r="BK10" s="17"/>
      <c r="BL10" s="17"/>
      <c r="BM10" s="17"/>
      <c r="BN10" s="17"/>
      <c r="BO10" s="17"/>
      <c r="BP10" s="17"/>
      <c r="BQ10" s="23"/>
      <c r="BR10" s="23"/>
      <c r="BS10" s="78"/>
      <c r="BT10" s="52">
        <f t="shared" si="28"/>
        <v>0</v>
      </c>
      <c r="BU10" s="105"/>
      <c r="BV10" s="17"/>
      <c r="BW10" s="17"/>
      <c r="BX10" s="17"/>
      <c r="BY10" s="17"/>
      <c r="BZ10" s="17"/>
      <c r="CA10" s="17"/>
      <c r="CB10" s="23"/>
      <c r="CC10" s="23"/>
      <c r="CD10" s="78"/>
      <c r="CE10" s="67"/>
      <c r="CF10" s="14"/>
    </row>
    <row r="11" spans="1:84" ht="11.25" customHeight="1" thickBot="1" x14ac:dyDescent="0.3">
      <c r="A11" s="222" t="s">
        <v>99</v>
      </c>
      <c r="B11" s="92" t="s">
        <v>64</v>
      </c>
      <c r="C11" s="52">
        <f t="shared" si="14"/>
        <v>232</v>
      </c>
      <c r="D11" s="142">
        <f t="shared" si="15"/>
        <v>214</v>
      </c>
      <c r="E11" s="143">
        <f t="shared" si="16"/>
        <v>0</v>
      </c>
      <c r="F11" s="144">
        <f t="shared" si="17"/>
        <v>0</v>
      </c>
      <c r="G11" s="144">
        <f>SUM(S11+AD11+AQ11+BB11+BM11+BX11)</f>
        <v>0</v>
      </c>
      <c r="H11" s="144">
        <f t="shared" si="18"/>
        <v>0</v>
      </c>
      <c r="I11" s="145">
        <f t="shared" si="19"/>
        <v>0</v>
      </c>
      <c r="J11" s="17">
        <f t="shared" si="20"/>
        <v>0</v>
      </c>
      <c r="K11" s="23">
        <f t="shared" si="21"/>
        <v>0</v>
      </c>
      <c r="L11" s="23" t="s">
        <v>158</v>
      </c>
      <c r="M11" s="23">
        <f t="shared" si="22"/>
        <v>18</v>
      </c>
      <c r="N11" s="67"/>
      <c r="O11" s="52">
        <f t="shared" si="23"/>
        <v>86</v>
      </c>
      <c r="P11" s="57">
        <v>86</v>
      </c>
      <c r="Q11" s="17"/>
      <c r="R11" s="17"/>
      <c r="S11" s="17"/>
      <c r="T11" s="17"/>
      <c r="U11" s="17"/>
      <c r="V11" s="17"/>
      <c r="W11" s="23"/>
      <c r="X11" s="23"/>
      <c r="Y11" s="78"/>
      <c r="Z11" s="52">
        <f t="shared" si="24"/>
        <v>146</v>
      </c>
      <c r="AA11" s="105">
        <v>128</v>
      </c>
      <c r="AB11" s="17"/>
      <c r="AC11" s="17"/>
      <c r="AD11" s="17"/>
      <c r="AE11" s="17"/>
      <c r="AF11" s="17"/>
      <c r="AG11" s="17"/>
      <c r="AH11" s="23"/>
      <c r="AI11" s="23"/>
      <c r="AJ11" s="78"/>
      <c r="AK11" s="23" t="s">
        <v>158</v>
      </c>
      <c r="AL11" s="78">
        <v>18</v>
      </c>
      <c r="AM11" s="109">
        <f t="shared" si="25"/>
        <v>0</v>
      </c>
      <c r="AN11" s="105"/>
      <c r="AO11" s="17"/>
      <c r="AP11" s="17"/>
      <c r="AQ11" s="17"/>
      <c r="AR11" s="18"/>
      <c r="AS11" s="17"/>
      <c r="AT11" s="17"/>
      <c r="AU11" s="23"/>
      <c r="AV11" s="23"/>
      <c r="AW11" s="78"/>
      <c r="AX11" s="52">
        <f t="shared" si="26"/>
        <v>0</v>
      </c>
      <c r="AY11" s="105"/>
      <c r="AZ11" s="17"/>
      <c r="BA11" s="17"/>
      <c r="BB11" s="17"/>
      <c r="BC11" s="17"/>
      <c r="BD11" s="17"/>
      <c r="BE11" s="17"/>
      <c r="BF11" s="23"/>
      <c r="BG11" s="23"/>
      <c r="BH11" s="64"/>
      <c r="BI11" s="52">
        <f t="shared" si="27"/>
        <v>0</v>
      </c>
      <c r="BJ11" s="105"/>
      <c r="BK11" s="17"/>
      <c r="BL11" s="17"/>
      <c r="BM11" s="17"/>
      <c r="BN11" s="17"/>
      <c r="BO11" s="17"/>
      <c r="BP11" s="17"/>
      <c r="BQ11" s="23"/>
      <c r="BR11" s="23"/>
      <c r="BS11" s="78"/>
      <c r="BT11" s="52">
        <f t="shared" si="28"/>
        <v>0</v>
      </c>
      <c r="BU11" s="105"/>
      <c r="BV11" s="2"/>
      <c r="BW11" s="2"/>
      <c r="BX11" s="2"/>
      <c r="BY11" s="2"/>
      <c r="BZ11" s="2"/>
      <c r="CA11" s="17"/>
      <c r="CB11" s="23"/>
      <c r="CC11" s="23"/>
      <c r="CD11" s="78"/>
      <c r="CE11" s="67"/>
      <c r="CF11" s="14"/>
    </row>
    <row r="12" spans="1:84" ht="12" customHeight="1" thickBot="1" x14ac:dyDescent="0.3">
      <c r="A12" s="222" t="s">
        <v>100</v>
      </c>
      <c r="B12" s="92" t="s">
        <v>6</v>
      </c>
      <c r="C12" s="52">
        <f t="shared" si="14"/>
        <v>72</v>
      </c>
      <c r="D12" s="142">
        <f t="shared" si="15"/>
        <v>4</v>
      </c>
      <c r="E12" s="143">
        <f t="shared" si="16"/>
        <v>0</v>
      </c>
      <c r="F12" s="144">
        <f t="shared" si="17"/>
        <v>0</v>
      </c>
      <c r="G12" s="144">
        <f t="shared" ref="G12:G64" si="29">SUM(S12+AD12+AQ12+BB12+BM12+BX12)</f>
        <v>68</v>
      </c>
      <c r="H12" s="144">
        <f t="shared" si="18"/>
        <v>0</v>
      </c>
      <c r="I12" s="145">
        <f t="shared" si="19"/>
        <v>0</v>
      </c>
      <c r="J12" s="17">
        <f t="shared" si="20"/>
        <v>0</v>
      </c>
      <c r="K12" s="23">
        <f t="shared" si="21"/>
        <v>0</v>
      </c>
      <c r="L12" s="23" t="s">
        <v>160</v>
      </c>
      <c r="M12" s="23">
        <f t="shared" si="22"/>
        <v>0</v>
      </c>
      <c r="N12" s="67"/>
      <c r="O12" s="52">
        <f t="shared" si="23"/>
        <v>34</v>
      </c>
      <c r="P12" s="57">
        <v>4</v>
      </c>
      <c r="Q12" s="17"/>
      <c r="R12" s="17"/>
      <c r="S12" s="17">
        <v>30</v>
      </c>
      <c r="T12" s="17"/>
      <c r="U12" s="17"/>
      <c r="V12" s="17"/>
      <c r="W12" s="23"/>
      <c r="X12" s="23" t="s">
        <v>157</v>
      </c>
      <c r="Y12" s="78"/>
      <c r="Z12" s="52">
        <f t="shared" si="24"/>
        <v>38</v>
      </c>
      <c r="AA12" s="105"/>
      <c r="AB12" s="17"/>
      <c r="AC12" s="17"/>
      <c r="AD12" s="17">
        <v>38</v>
      </c>
      <c r="AE12" s="17"/>
      <c r="AF12" s="17"/>
      <c r="AG12" s="17"/>
      <c r="AH12" s="23"/>
      <c r="AI12" s="23"/>
      <c r="AJ12" s="64"/>
      <c r="AK12" s="23" t="s">
        <v>156</v>
      </c>
      <c r="AL12" s="78"/>
      <c r="AM12" s="109">
        <f t="shared" si="25"/>
        <v>0</v>
      </c>
      <c r="AN12" s="105"/>
      <c r="AO12" s="17"/>
      <c r="AP12" s="17"/>
      <c r="AQ12" s="17"/>
      <c r="AR12" s="17"/>
      <c r="AS12" s="17"/>
      <c r="AT12" s="17"/>
      <c r="AU12" s="23"/>
      <c r="AV12" s="23"/>
      <c r="AW12" s="78"/>
      <c r="AX12" s="52">
        <f t="shared" si="26"/>
        <v>0</v>
      </c>
      <c r="AY12" s="105"/>
      <c r="AZ12" s="17"/>
      <c r="BA12" s="17"/>
      <c r="BB12" s="17"/>
      <c r="BC12" s="17"/>
      <c r="BD12" s="17"/>
      <c r="BE12" s="17"/>
      <c r="BF12" s="23"/>
      <c r="BG12" s="23"/>
      <c r="BH12" s="78"/>
      <c r="BI12" s="52">
        <f t="shared" si="27"/>
        <v>0</v>
      </c>
      <c r="BJ12" s="105"/>
      <c r="BK12" s="17"/>
      <c r="BL12" s="17"/>
      <c r="BM12" s="17"/>
      <c r="BN12" s="17"/>
      <c r="BO12" s="17"/>
      <c r="BP12" s="17"/>
      <c r="BQ12" s="23"/>
      <c r="BR12" s="23"/>
      <c r="BS12" s="78"/>
      <c r="BT12" s="52">
        <f t="shared" si="28"/>
        <v>0</v>
      </c>
      <c r="BU12" s="105"/>
      <c r="BV12" s="17"/>
      <c r="BW12" s="17"/>
      <c r="BX12" s="17"/>
      <c r="BY12" s="17"/>
      <c r="BZ12" s="17"/>
      <c r="CA12" s="17"/>
      <c r="CB12" s="23"/>
      <c r="CC12" s="23"/>
      <c r="CD12" s="78"/>
      <c r="CE12" s="70"/>
      <c r="CF12" s="14"/>
    </row>
    <row r="13" spans="1:84" ht="21.75" customHeight="1" thickBot="1" x14ac:dyDescent="0.3">
      <c r="A13" s="222" t="s">
        <v>101</v>
      </c>
      <c r="B13" s="93" t="s">
        <v>172</v>
      </c>
      <c r="C13" s="52">
        <f t="shared" si="14"/>
        <v>68</v>
      </c>
      <c r="D13" s="142">
        <f t="shared" si="15"/>
        <v>32</v>
      </c>
      <c r="E13" s="143">
        <f t="shared" si="16"/>
        <v>0</v>
      </c>
      <c r="F13" s="144">
        <f t="shared" si="17"/>
        <v>0</v>
      </c>
      <c r="G13" s="144">
        <f t="shared" si="29"/>
        <v>36</v>
      </c>
      <c r="H13" s="144">
        <f t="shared" si="18"/>
        <v>0</v>
      </c>
      <c r="I13" s="145">
        <f t="shared" si="19"/>
        <v>0</v>
      </c>
      <c r="J13" s="17">
        <f t="shared" si="20"/>
        <v>0</v>
      </c>
      <c r="K13" s="23">
        <f t="shared" si="21"/>
        <v>0</v>
      </c>
      <c r="L13" s="23" t="s">
        <v>156</v>
      </c>
      <c r="M13" s="23">
        <f t="shared" si="22"/>
        <v>0</v>
      </c>
      <c r="N13" s="67"/>
      <c r="O13" s="52">
        <f t="shared" si="23"/>
        <v>18</v>
      </c>
      <c r="P13" s="57">
        <v>12</v>
      </c>
      <c r="Q13" s="17"/>
      <c r="R13" s="17"/>
      <c r="S13" s="17">
        <v>6</v>
      </c>
      <c r="T13" s="17"/>
      <c r="U13" s="17"/>
      <c r="V13" s="17"/>
      <c r="W13" s="23"/>
      <c r="X13" s="23"/>
      <c r="Y13" s="78"/>
      <c r="Z13" s="52">
        <f t="shared" si="24"/>
        <v>50</v>
      </c>
      <c r="AA13" s="105">
        <v>20</v>
      </c>
      <c r="AB13" s="17"/>
      <c r="AC13" s="17"/>
      <c r="AD13" s="17">
        <v>30</v>
      </c>
      <c r="AE13" s="17"/>
      <c r="AF13" s="17"/>
      <c r="AG13" s="17"/>
      <c r="AH13" s="23"/>
      <c r="AI13" s="23"/>
      <c r="AJ13" s="78"/>
      <c r="AK13" s="23" t="s">
        <v>156</v>
      </c>
      <c r="AL13" s="78"/>
      <c r="AM13" s="109">
        <f t="shared" si="25"/>
        <v>0</v>
      </c>
      <c r="AN13" s="105"/>
      <c r="AO13" s="17"/>
      <c r="AP13" s="17"/>
      <c r="AQ13" s="17"/>
      <c r="AR13" s="17"/>
      <c r="AS13" s="17"/>
      <c r="AT13" s="17"/>
      <c r="AU13" s="23"/>
      <c r="AV13" s="23"/>
      <c r="AW13" s="64"/>
      <c r="AX13" s="52">
        <f t="shared" si="26"/>
        <v>0</v>
      </c>
      <c r="AY13" s="105"/>
      <c r="AZ13" s="17"/>
      <c r="BA13" s="17"/>
      <c r="BB13" s="17"/>
      <c r="BC13" s="17"/>
      <c r="BD13" s="17"/>
      <c r="BE13" s="17"/>
      <c r="BF13" s="23"/>
      <c r="BG13" s="23"/>
      <c r="BH13" s="64"/>
      <c r="BI13" s="52">
        <f t="shared" si="27"/>
        <v>0</v>
      </c>
      <c r="BJ13" s="105"/>
      <c r="BK13" s="17"/>
      <c r="BL13" s="17"/>
      <c r="BM13" s="17"/>
      <c r="BN13" s="17"/>
      <c r="BO13" s="17"/>
      <c r="BP13" s="17"/>
      <c r="BQ13" s="23"/>
      <c r="BR13" s="23"/>
      <c r="BS13" s="78"/>
      <c r="BT13" s="52">
        <f t="shared" si="28"/>
        <v>0</v>
      </c>
      <c r="BU13" s="105"/>
      <c r="BV13" s="17"/>
      <c r="BW13" s="17"/>
      <c r="BX13" s="17"/>
      <c r="BY13" s="17"/>
      <c r="BZ13" s="17"/>
      <c r="CA13" s="17"/>
      <c r="CB13" s="23"/>
      <c r="CC13" s="23"/>
      <c r="CD13" s="78"/>
      <c r="CE13" s="70"/>
      <c r="CF13" s="14"/>
    </row>
    <row r="14" spans="1:84" ht="13.5" customHeight="1" thickBot="1" x14ac:dyDescent="0.3">
      <c r="A14" s="223" t="s">
        <v>102</v>
      </c>
      <c r="B14" s="93" t="s">
        <v>119</v>
      </c>
      <c r="C14" s="52">
        <f t="shared" si="14"/>
        <v>108</v>
      </c>
      <c r="D14" s="142">
        <f t="shared" si="15"/>
        <v>102</v>
      </c>
      <c r="E14" s="143">
        <f t="shared" si="16"/>
        <v>0</v>
      </c>
      <c r="F14" s="144">
        <f t="shared" si="17"/>
        <v>0</v>
      </c>
      <c r="G14" s="144">
        <f t="shared" si="29"/>
        <v>6</v>
      </c>
      <c r="H14" s="144">
        <f t="shared" si="18"/>
        <v>0</v>
      </c>
      <c r="I14" s="145">
        <v>0</v>
      </c>
      <c r="J14" s="17">
        <f t="shared" si="20"/>
        <v>0</v>
      </c>
      <c r="K14" s="23">
        <f t="shared" si="21"/>
        <v>0</v>
      </c>
      <c r="L14" s="23" t="s">
        <v>156</v>
      </c>
      <c r="M14" s="23">
        <f t="shared" si="22"/>
        <v>0</v>
      </c>
      <c r="N14" s="67"/>
      <c r="O14" s="52">
        <f t="shared" si="23"/>
        <v>50</v>
      </c>
      <c r="P14" s="57">
        <v>50</v>
      </c>
      <c r="Q14" s="17"/>
      <c r="R14" s="17"/>
      <c r="S14" s="17"/>
      <c r="T14" s="17"/>
      <c r="U14" s="17"/>
      <c r="V14" s="17"/>
      <c r="W14" s="23"/>
      <c r="X14" s="23"/>
      <c r="Y14" s="78"/>
      <c r="Z14" s="52">
        <f t="shared" si="24"/>
        <v>58</v>
      </c>
      <c r="AA14" s="105">
        <v>52</v>
      </c>
      <c r="AB14" s="17"/>
      <c r="AC14" s="17"/>
      <c r="AD14" s="17">
        <v>6</v>
      </c>
      <c r="AE14" s="17"/>
      <c r="AF14" s="17"/>
      <c r="AG14" s="17"/>
      <c r="AH14" s="23"/>
      <c r="AI14" s="23"/>
      <c r="AJ14" s="64"/>
      <c r="AK14" s="23" t="s">
        <v>156</v>
      </c>
      <c r="AL14" s="78"/>
      <c r="AM14" s="109">
        <f t="shared" si="25"/>
        <v>0</v>
      </c>
      <c r="AN14" s="105"/>
      <c r="AO14" s="17"/>
      <c r="AP14" s="17"/>
      <c r="AQ14" s="17"/>
      <c r="AR14" s="17"/>
      <c r="AS14" s="17"/>
      <c r="AT14" s="17"/>
      <c r="AU14" s="23"/>
      <c r="AV14" s="23"/>
      <c r="AW14" s="78"/>
      <c r="AX14" s="52">
        <f t="shared" si="26"/>
        <v>0</v>
      </c>
      <c r="AY14" s="105"/>
      <c r="AZ14" s="17"/>
      <c r="BA14" s="17"/>
      <c r="BB14" s="17"/>
      <c r="BC14" s="17"/>
      <c r="BD14" s="17"/>
      <c r="BE14" s="17"/>
      <c r="BF14" s="23"/>
      <c r="BG14" s="23"/>
      <c r="BH14" s="64"/>
      <c r="BI14" s="52">
        <f t="shared" si="27"/>
        <v>0</v>
      </c>
      <c r="BJ14" s="105"/>
      <c r="BK14" s="17"/>
      <c r="BL14" s="17"/>
      <c r="BM14" s="17"/>
      <c r="BN14" s="17"/>
      <c r="BO14" s="17"/>
      <c r="BP14" s="17"/>
      <c r="BQ14" s="23"/>
      <c r="BR14" s="23"/>
      <c r="BS14" s="64"/>
      <c r="BT14" s="52">
        <f t="shared" si="28"/>
        <v>0</v>
      </c>
      <c r="BU14" s="105"/>
      <c r="BV14" s="17"/>
      <c r="BW14" s="17"/>
      <c r="BX14" s="17"/>
      <c r="BY14" s="17"/>
      <c r="BZ14" s="17"/>
      <c r="CA14" s="17"/>
      <c r="CB14" s="23"/>
      <c r="CC14" s="23"/>
      <c r="CD14" s="78"/>
      <c r="CE14" s="70"/>
      <c r="CF14" s="14"/>
    </row>
    <row r="15" spans="1:84" ht="13.5" customHeight="1" thickBot="1" x14ac:dyDescent="0.3">
      <c r="A15" s="224" t="s">
        <v>103</v>
      </c>
      <c r="B15" s="93" t="s">
        <v>120</v>
      </c>
      <c r="C15" s="52">
        <f t="shared" si="14"/>
        <v>72</v>
      </c>
      <c r="D15" s="142">
        <f t="shared" si="15"/>
        <v>42</v>
      </c>
      <c r="E15" s="143">
        <f t="shared" si="16"/>
        <v>0</v>
      </c>
      <c r="F15" s="144">
        <f t="shared" si="17"/>
        <v>0</v>
      </c>
      <c r="G15" s="144">
        <f t="shared" si="29"/>
        <v>30</v>
      </c>
      <c r="H15" s="144">
        <f t="shared" si="18"/>
        <v>0</v>
      </c>
      <c r="I15" s="145">
        <f t="shared" si="19"/>
        <v>0</v>
      </c>
      <c r="J15" s="17">
        <f t="shared" si="20"/>
        <v>0</v>
      </c>
      <c r="K15" s="23">
        <f t="shared" si="21"/>
        <v>0</v>
      </c>
      <c r="L15" s="23" t="s">
        <v>156</v>
      </c>
      <c r="M15" s="23">
        <f t="shared" si="22"/>
        <v>0</v>
      </c>
      <c r="N15" s="67"/>
      <c r="O15" s="52">
        <f t="shared" si="23"/>
        <v>34</v>
      </c>
      <c r="P15" s="59">
        <v>20</v>
      </c>
      <c r="Q15" s="19"/>
      <c r="R15" s="19"/>
      <c r="S15" s="19">
        <v>14</v>
      </c>
      <c r="T15" s="19"/>
      <c r="U15" s="19"/>
      <c r="V15" s="19"/>
      <c r="W15" s="68"/>
      <c r="X15" s="68"/>
      <c r="Y15" s="85"/>
      <c r="Z15" s="52">
        <f t="shared" si="24"/>
        <v>38</v>
      </c>
      <c r="AA15" s="107">
        <v>22</v>
      </c>
      <c r="AB15" s="19"/>
      <c r="AC15" s="19"/>
      <c r="AD15" s="19">
        <v>16</v>
      </c>
      <c r="AE15" s="19"/>
      <c r="AF15" s="19"/>
      <c r="AG15" s="19"/>
      <c r="AH15" s="68"/>
      <c r="AI15" s="68"/>
      <c r="AJ15" s="74"/>
      <c r="AK15" s="68" t="s">
        <v>156</v>
      </c>
      <c r="AL15" s="85"/>
      <c r="AM15" s="109">
        <f t="shared" si="25"/>
        <v>0</v>
      </c>
      <c r="AN15" s="107"/>
      <c r="AO15" s="19"/>
      <c r="AP15" s="19"/>
      <c r="AQ15" s="19"/>
      <c r="AR15" s="19"/>
      <c r="AS15" s="19"/>
      <c r="AT15" s="19"/>
      <c r="AU15" s="68"/>
      <c r="AV15" s="68"/>
      <c r="AW15" s="85"/>
      <c r="AX15" s="52">
        <f t="shared" si="26"/>
        <v>0</v>
      </c>
      <c r="AY15" s="107"/>
      <c r="AZ15" s="19"/>
      <c r="BA15" s="19"/>
      <c r="BB15" s="19"/>
      <c r="BC15" s="19"/>
      <c r="BD15" s="19"/>
      <c r="BE15" s="19"/>
      <c r="BF15" s="68"/>
      <c r="BG15" s="68"/>
      <c r="BH15" s="74"/>
      <c r="BI15" s="52">
        <f t="shared" si="27"/>
        <v>0</v>
      </c>
      <c r="BJ15" s="107"/>
      <c r="BK15" s="19"/>
      <c r="BL15" s="19"/>
      <c r="BM15" s="19"/>
      <c r="BN15" s="19"/>
      <c r="BO15" s="19"/>
      <c r="BP15" s="19"/>
      <c r="BQ15" s="68"/>
      <c r="BR15" s="68"/>
      <c r="BS15" s="74"/>
      <c r="BT15" s="52">
        <f t="shared" si="28"/>
        <v>0</v>
      </c>
      <c r="BU15" s="107"/>
      <c r="BV15" s="19"/>
      <c r="BW15" s="19"/>
      <c r="BX15" s="19"/>
      <c r="BY15" s="19"/>
      <c r="BZ15" s="19"/>
      <c r="CA15" s="19"/>
      <c r="CB15" s="68"/>
      <c r="CC15" s="68"/>
      <c r="CD15" s="85"/>
      <c r="CE15" s="71"/>
      <c r="CF15" s="14"/>
    </row>
    <row r="16" spans="1:84" s="43" customFormat="1" ht="11.25" customHeight="1" thickBot="1" x14ac:dyDescent="0.3">
      <c r="A16" s="225" t="s">
        <v>104</v>
      </c>
      <c r="B16" s="92" t="s">
        <v>65</v>
      </c>
      <c r="C16" s="52">
        <f t="shared" si="14"/>
        <v>72</v>
      </c>
      <c r="D16" s="142">
        <f t="shared" si="15"/>
        <v>52</v>
      </c>
      <c r="E16" s="143">
        <f t="shared" si="16"/>
        <v>0</v>
      </c>
      <c r="F16" s="144">
        <f t="shared" si="17"/>
        <v>0</v>
      </c>
      <c r="G16" s="144">
        <f t="shared" si="29"/>
        <v>20</v>
      </c>
      <c r="H16" s="144">
        <f t="shared" si="18"/>
        <v>0</v>
      </c>
      <c r="I16" s="145">
        <f t="shared" si="19"/>
        <v>0</v>
      </c>
      <c r="J16" s="17">
        <f t="shared" si="20"/>
        <v>0</v>
      </c>
      <c r="K16" s="23">
        <f t="shared" si="21"/>
        <v>0</v>
      </c>
      <c r="L16" s="23" t="s">
        <v>156</v>
      </c>
      <c r="M16" s="23">
        <f t="shared" si="22"/>
        <v>0</v>
      </c>
      <c r="N16" s="67"/>
      <c r="O16" s="52">
        <f t="shared" si="23"/>
        <v>34</v>
      </c>
      <c r="P16" s="57">
        <v>24</v>
      </c>
      <c r="Q16" s="17"/>
      <c r="R16" s="17"/>
      <c r="S16" s="17">
        <v>10</v>
      </c>
      <c r="T16" s="17"/>
      <c r="U16" s="17"/>
      <c r="V16" s="17"/>
      <c r="W16" s="23"/>
      <c r="X16" s="23"/>
      <c r="Y16" s="78"/>
      <c r="Z16" s="52">
        <f t="shared" si="24"/>
        <v>38</v>
      </c>
      <c r="AA16" s="105">
        <v>28</v>
      </c>
      <c r="AB16" s="17"/>
      <c r="AC16" s="17"/>
      <c r="AD16" s="17">
        <v>10</v>
      </c>
      <c r="AE16" s="17"/>
      <c r="AF16" s="17"/>
      <c r="AG16" s="17"/>
      <c r="AH16" s="23"/>
      <c r="AI16" s="23"/>
      <c r="AJ16" s="78"/>
      <c r="AK16" s="23" t="s">
        <v>156</v>
      </c>
      <c r="AL16" s="78"/>
      <c r="AM16" s="109">
        <f t="shared" si="25"/>
        <v>0</v>
      </c>
      <c r="AN16" s="105"/>
      <c r="AO16" s="17"/>
      <c r="AP16" s="17"/>
      <c r="AQ16" s="17"/>
      <c r="AR16" s="17"/>
      <c r="AS16" s="17"/>
      <c r="AT16" s="17"/>
      <c r="AU16" s="23"/>
      <c r="AV16" s="23"/>
      <c r="AW16" s="78"/>
      <c r="AX16" s="52">
        <f t="shared" si="26"/>
        <v>0</v>
      </c>
      <c r="AY16" s="105"/>
      <c r="AZ16" s="17"/>
      <c r="BA16" s="17"/>
      <c r="BB16" s="17"/>
      <c r="BC16" s="17"/>
      <c r="BD16" s="17"/>
      <c r="BE16" s="17"/>
      <c r="BF16" s="23"/>
      <c r="BG16" s="23"/>
      <c r="BH16" s="78"/>
      <c r="BI16" s="52">
        <f t="shared" si="27"/>
        <v>0</v>
      </c>
      <c r="BJ16" s="105"/>
      <c r="BK16" s="17"/>
      <c r="BL16" s="17"/>
      <c r="BM16" s="17"/>
      <c r="BN16" s="17"/>
      <c r="BO16" s="17"/>
      <c r="BP16" s="17"/>
      <c r="BQ16" s="23"/>
      <c r="BR16" s="23"/>
      <c r="BS16" s="78"/>
      <c r="BT16" s="52">
        <f t="shared" si="28"/>
        <v>0</v>
      </c>
      <c r="BU16" s="105"/>
      <c r="BV16" s="17"/>
      <c r="BW16" s="17"/>
      <c r="BX16" s="17"/>
      <c r="BY16" s="17"/>
      <c r="BZ16" s="17"/>
      <c r="CA16" s="17"/>
      <c r="CB16" s="23"/>
      <c r="CC16" s="23"/>
      <c r="CD16" s="78"/>
      <c r="CE16" s="70"/>
      <c r="CF16" s="42"/>
    </row>
    <row r="17" spans="1:84" ht="11.25" customHeight="1" thickBot="1" x14ac:dyDescent="0.3">
      <c r="A17" s="222" t="s">
        <v>105</v>
      </c>
      <c r="B17" s="91" t="s">
        <v>121</v>
      </c>
      <c r="C17" s="52">
        <f t="shared" si="14"/>
        <v>144</v>
      </c>
      <c r="D17" s="142">
        <f t="shared" si="15"/>
        <v>32</v>
      </c>
      <c r="E17" s="143">
        <f t="shared" si="16"/>
        <v>0</v>
      </c>
      <c r="F17" s="144">
        <f t="shared" si="17"/>
        <v>0</v>
      </c>
      <c r="G17" s="144">
        <f t="shared" si="29"/>
        <v>94</v>
      </c>
      <c r="H17" s="144">
        <f t="shared" si="18"/>
        <v>0</v>
      </c>
      <c r="I17" s="145">
        <f t="shared" si="19"/>
        <v>0</v>
      </c>
      <c r="J17" s="17">
        <f t="shared" si="20"/>
        <v>0</v>
      </c>
      <c r="K17" s="23">
        <f t="shared" si="21"/>
        <v>0</v>
      </c>
      <c r="L17" s="23" t="s">
        <v>158</v>
      </c>
      <c r="M17" s="23">
        <f t="shared" si="22"/>
        <v>18</v>
      </c>
      <c r="N17" s="67"/>
      <c r="O17" s="52">
        <f t="shared" si="23"/>
        <v>68</v>
      </c>
      <c r="P17" s="47">
        <v>20</v>
      </c>
      <c r="Q17" s="16"/>
      <c r="R17" s="16"/>
      <c r="S17" s="16">
        <v>48</v>
      </c>
      <c r="T17" s="16"/>
      <c r="U17" s="16"/>
      <c r="V17" s="16"/>
      <c r="W17" s="21"/>
      <c r="X17" s="21"/>
      <c r="Y17" s="46"/>
      <c r="Z17" s="52">
        <f t="shared" si="24"/>
        <v>76</v>
      </c>
      <c r="AA17" s="104">
        <v>12</v>
      </c>
      <c r="AB17" s="16"/>
      <c r="AC17" s="16"/>
      <c r="AD17" s="16">
        <v>46</v>
      </c>
      <c r="AE17" s="16"/>
      <c r="AF17" s="16"/>
      <c r="AG17" s="16"/>
      <c r="AH17" s="21"/>
      <c r="AI17" s="21"/>
      <c r="AJ17" s="61"/>
      <c r="AK17" s="21" t="s">
        <v>158</v>
      </c>
      <c r="AL17" s="46">
        <v>18</v>
      </c>
      <c r="AM17" s="109">
        <f t="shared" si="25"/>
        <v>0</v>
      </c>
      <c r="AN17" s="104"/>
      <c r="AO17" s="16"/>
      <c r="AP17" s="16"/>
      <c r="AQ17" s="16"/>
      <c r="AR17" s="16"/>
      <c r="AS17" s="16"/>
      <c r="AT17" s="16"/>
      <c r="AU17" s="21"/>
      <c r="AV17" s="21"/>
      <c r="AW17" s="46"/>
      <c r="AX17" s="52">
        <f t="shared" si="26"/>
        <v>0</v>
      </c>
      <c r="AY17" s="104"/>
      <c r="AZ17" s="16"/>
      <c r="BA17" s="16"/>
      <c r="BB17" s="16"/>
      <c r="BC17" s="16"/>
      <c r="BD17" s="16"/>
      <c r="BE17" s="16"/>
      <c r="BF17" s="21"/>
      <c r="BG17" s="21"/>
      <c r="BH17" s="61"/>
      <c r="BI17" s="52">
        <f t="shared" si="27"/>
        <v>0</v>
      </c>
      <c r="BJ17" s="104"/>
      <c r="BK17" s="16"/>
      <c r="BL17" s="16"/>
      <c r="BM17" s="16"/>
      <c r="BN17" s="16"/>
      <c r="BO17" s="16"/>
      <c r="BP17" s="16"/>
      <c r="BQ17" s="21"/>
      <c r="BR17" s="21"/>
      <c r="BS17" s="46"/>
      <c r="BT17" s="52">
        <f t="shared" si="28"/>
        <v>0</v>
      </c>
      <c r="BU17" s="104"/>
      <c r="BV17" s="16"/>
      <c r="BW17" s="16"/>
      <c r="BX17" s="16"/>
      <c r="BY17" s="16"/>
      <c r="BZ17" s="16"/>
      <c r="CA17" s="16"/>
      <c r="CB17" s="21"/>
      <c r="CC17" s="21"/>
      <c r="CD17" s="46"/>
      <c r="CE17" s="66"/>
      <c r="CF17" s="14"/>
    </row>
    <row r="18" spans="1:84" ht="13.5" customHeight="1" thickBot="1" x14ac:dyDescent="0.3">
      <c r="A18" s="223" t="s">
        <v>106</v>
      </c>
      <c r="B18" s="94" t="s">
        <v>25</v>
      </c>
      <c r="C18" s="52">
        <f t="shared" si="14"/>
        <v>144</v>
      </c>
      <c r="D18" s="142">
        <f t="shared" si="15"/>
        <v>74</v>
      </c>
      <c r="E18" s="143">
        <f t="shared" si="16"/>
        <v>0</v>
      </c>
      <c r="F18" s="144">
        <f t="shared" si="17"/>
        <v>0</v>
      </c>
      <c r="G18" s="144">
        <f t="shared" si="29"/>
        <v>70</v>
      </c>
      <c r="H18" s="144">
        <f t="shared" si="18"/>
        <v>0</v>
      </c>
      <c r="I18" s="145">
        <f t="shared" si="19"/>
        <v>0</v>
      </c>
      <c r="J18" s="17">
        <f t="shared" si="20"/>
        <v>0</v>
      </c>
      <c r="K18" s="23">
        <f t="shared" si="21"/>
        <v>0</v>
      </c>
      <c r="L18" s="23" t="s">
        <v>156</v>
      </c>
      <c r="M18" s="23">
        <f t="shared" si="22"/>
        <v>0</v>
      </c>
      <c r="N18" s="67"/>
      <c r="O18" s="52">
        <f t="shared" si="23"/>
        <v>68</v>
      </c>
      <c r="P18" s="57">
        <v>34</v>
      </c>
      <c r="Q18" s="17"/>
      <c r="R18" s="17"/>
      <c r="S18" s="17">
        <v>34</v>
      </c>
      <c r="T18" s="17"/>
      <c r="U18" s="17"/>
      <c r="V18" s="17"/>
      <c r="W18" s="23"/>
      <c r="X18" s="23"/>
      <c r="Y18" s="78"/>
      <c r="Z18" s="52">
        <f t="shared" si="24"/>
        <v>76</v>
      </c>
      <c r="AA18" s="105">
        <v>40</v>
      </c>
      <c r="AB18" s="17"/>
      <c r="AC18" s="17"/>
      <c r="AD18" s="17">
        <v>36</v>
      </c>
      <c r="AE18" s="17"/>
      <c r="AF18" s="17"/>
      <c r="AG18" s="17"/>
      <c r="AH18" s="23"/>
      <c r="AI18" s="23"/>
      <c r="AJ18" s="78"/>
      <c r="AK18" s="23" t="s">
        <v>156</v>
      </c>
      <c r="AL18" s="78"/>
      <c r="AM18" s="109">
        <f t="shared" si="25"/>
        <v>0</v>
      </c>
      <c r="AN18" s="105"/>
      <c r="AO18" s="17"/>
      <c r="AP18" s="17"/>
      <c r="AQ18" s="17"/>
      <c r="AR18" s="17"/>
      <c r="AS18" s="17"/>
      <c r="AT18" s="17"/>
      <c r="AU18" s="23"/>
      <c r="AV18" s="23"/>
      <c r="AW18" s="78"/>
      <c r="AX18" s="52">
        <f t="shared" si="26"/>
        <v>0</v>
      </c>
      <c r="AY18" s="105"/>
      <c r="AZ18" s="17"/>
      <c r="BA18" s="17"/>
      <c r="BB18" s="17"/>
      <c r="BC18" s="17"/>
      <c r="BD18" s="17"/>
      <c r="BE18" s="17"/>
      <c r="BF18" s="23"/>
      <c r="BG18" s="23"/>
      <c r="BH18" s="78"/>
      <c r="BI18" s="52">
        <f t="shared" si="27"/>
        <v>0</v>
      </c>
      <c r="BJ18" s="105"/>
      <c r="BK18" s="17"/>
      <c r="BL18" s="17"/>
      <c r="BM18" s="17"/>
      <c r="BN18" s="17"/>
      <c r="BO18" s="17"/>
      <c r="BP18" s="17"/>
      <c r="BQ18" s="23"/>
      <c r="BR18" s="23"/>
      <c r="BS18" s="78"/>
      <c r="BT18" s="52">
        <f t="shared" si="28"/>
        <v>0</v>
      </c>
      <c r="BU18" s="105"/>
      <c r="BV18" s="17"/>
      <c r="BW18" s="17"/>
      <c r="BX18" s="17"/>
      <c r="BY18" s="17"/>
      <c r="BZ18" s="17"/>
      <c r="CA18" s="17"/>
      <c r="CB18" s="23"/>
      <c r="CC18" s="23"/>
      <c r="CD18" s="78"/>
      <c r="CE18" s="70"/>
      <c r="CF18" s="14"/>
    </row>
    <row r="19" spans="1:84" ht="14.25" customHeight="1" thickBot="1" x14ac:dyDescent="0.3">
      <c r="A19" s="224" t="s">
        <v>107</v>
      </c>
      <c r="B19" s="93" t="s">
        <v>108</v>
      </c>
      <c r="C19" s="52">
        <f t="shared" si="14"/>
        <v>144</v>
      </c>
      <c r="D19" s="142">
        <f t="shared" si="15"/>
        <v>30</v>
      </c>
      <c r="E19" s="143">
        <f t="shared" si="16"/>
        <v>0</v>
      </c>
      <c r="F19" s="144">
        <f t="shared" si="17"/>
        <v>0</v>
      </c>
      <c r="G19" s="144">
        <f t="shared" si="29"/>
        <v>114</v>
      </c>
      <c r="H19" s="144">
        <f t="shared" si="18"/>
        <v>0</v>
      </c>
      <c r="I19" s="145">
        <f t="shared" si="19"/>
        <v>0</v>
      </c>
      <c r="J19" s="17">
        <f t="shared" si="20"/>
        <v>0</v>
      </c>
      <c r="K19" s="23">
        <f t="shared" si="21"/>
        <v>0</v>
      </c>
      <c r="L19" s="23" t="s">
        <v>156</v>
      </c>
      <c r="M19" s="23">
        <f t="shared" si="22"/>
        <v>0</v>
      </c>
      <c r="N19" s="67"/>
      <c r="O19" s="52">
        <f t="shared" si="23"/>
        <v>52</v>
      </c>
      <c r="P19" s="57">
        <v>12</v>
      </c>
      <c r="Q19" s="17"/>
      <c r="R19" s="17"/>
      <c r="S19" s="17">
        <v>40</v>
      </c>
      <c r="T19" s="17"/>
      <c r="U19" s="17"/>
      <c r="V19" s="17"/>
      <c r="W19" s="23"/>
      <c r="X19" s="23"/>
      <c r="Y19" s="78"/>
      <c r="Z19" s="52">
        <f t="shared" si="24"/>
        <v>92</v>
      </c>
      <c r="AA19" s="105">
        <v>18</v>
      </c>
      <c r="AB19" s="17"/>
      <c r="AC19" s="17"/>
      <c r="AD19" s="17">
        <v>74</v>
      </c>
      <c r="AE19" s="17"/>
      <c r="AF19" s="17"/>
      <c r="AG19" s="17"/>
      <c r="AH19" s="23"/>
      <c r="AI19" s="23"/>
      <c r="AJ19" s="64"/>
      <c r="AK19" s="23" t="s">
        <v>156</v>
      </c>
      <c r="AL19" s="78"/>
      <c r="AM19" s="109">
        <f t="shared" si="25"/>
        <v>0</v>
      </c>
      <c r="AN19" s="105"/>
      <c r="AO19" s="17"/>
      <c r="AP19" s="17"/>
      <c r="AQ19" s="17"/>
      <c r="AR19" s="17"/>
      <c r="AS19" s="17"/>
      <c r="AT19" s="17"/>
      <c r="AU19" s="23"/>
      <c r="AV19" s="23"/>
      <c r="AW19" s="64"/>
      <c r="AX19" s="52">
        <f t="shared" si="26"/>
        <v>0</v>
      </c>
      <c r="AY19" s="105"/>
      <c r="AZ19" s="17"/>
      <c r="BA19" s="17"/>
      <c r="BB19" s="17"/>
      <c r="BC19" s="17"/>
      <c r="BD19" s="17"/>
      <c r="BE19" s="17"/>
      <c r="BF19" s="23"/>
      <c r="BG19" s="23"/>
      <c r="BH19" s="78"/>
      <c r="BI19" s="52">
        <f t="shared" si="27"/>
        <v>0</v>
      </c>
      <c r="BJ19" s="105"/>
      <c r="BK19" s="17"/>
      <c r="BL19" s="17"/>
      <c r="BM19" s="17"/>
      <c r="BN19" s="17"/>
      <c r="BO19" s="17"/>
      <c r="BP19" s="17"/>
      <c r="BQ19" s="23"/>
      <c r="BR19" s="23"/>
      <c r="BS19" s="78"/>
      <c r="BT19" s="52">
        <f t="shared" si="28"/>
        <v>0</v>
      </c>
      <c r="BU19" s="105"/>
      <c r="BV19" s="17"/>
      <c r="BW19" s="17"/>
      <c r="BX19" s="17"/>
      <c r="BY19" s="17"/>
      <c r="BZ19" s="17"/>
      <c r="CA19" s="17"/>
      <c r="CB19" s="23"/>
      <c r="CC19" s="23"/>
      <c r="CD19" s="78"/>
      <c r="CE19" s="67"/>
      <c r="CF19" s="14"/>
    </row>
    <row r="20" spans="1:84" ht="26.25" customHeight="1" thickBot="1" x14ac:dyDescent="0.3">
      <c r="A20" s="224" t="s">
        <v>61</v>
      </c>
      <c r="B20" s="93" t="s">
        <v>87</v>
      </c>
      <c r="C20" s="114">
        <f>SUM(D20:K20)+M20</f>
        <v>32</v>
      </c>
      <c r="D20" s="146">
        <f t="shared" si="15"/>
        <v>10</v>
      </c>
      <c r="E20" s="147">
        <f t="shared" si="16"/>
        <v>0</v>
      </c>
      <c r="F20" s="148">
        <f t="shared" si="17"/>
        <v>0</v>
      </c>
      <c r="G20" s="148">
        <f t="shared" si="29"/>
        <v>22</v>
      </c>
      <c r="H20" s="148">
        <f t="shared" si="18"/>
        <v>0</v>
      </c>
      <c r="I20" s="149">
        <f t="shared" si="19"/>
        <v>0</v>
      </c>
      <c r="J20" s="150">
        <f t="shared" si="20"/>
        <v>0</v>
      </c>
      <c r="K20" s="79">
        <f>SUM(W20+AH20+AU20+BF20+BQ20+CB20)</f>
        <v>0</v>
      </c>
      <c r="L20" s="79" t="s">
        <v>156</v>
      </c>
      <c r="M20" s="79">
        <f>SUM(Y20+AL20+AW20+BH20+BS20+CD20)</f>
        <v>0</v>
      </c>
      <c r="N20" s="80"/>
      <c r="O20" s="114">
        <f t="shared" si="23"/>
        <v>16</v>
      </c>
      <c r="P20" s="59">
        <v>10</v>
      </c>
      <c r="Q20" s="19"/>
      <c r="R20" s="19"/>
      <c r="S20" s="19">
        <v>6</v>
      </c>
      <c r="T20" s="19"/>
      <c r="U20" s="19"/>
      <c r="V20" s="19"/>
      <c r="W20" s="68"/>
      <c r="X20" s="68"/>
      <c r="Y20" s="85"/>
      <c r="Z20" s="114">
        <f t="shared" si="24"/>
        <v>16</v>
      </c>
      <c r="AA20" s="107"/>
      <c r="AB20" s="19"/>
      <c r="AC20" s="19"/>
      <c r="AD20" s="19">
        <v>16</v>
      </c>
      <c r="AE20" s="19"/>
      <c r="AF20" s="19"/>
      <c r="AG20" s="19"/>
      <c r="AH20" s="68"/>
      <c r="AI20" s="68"/>
      <c r="AJ20" s="74"/>
      <c r="AK20" s="68" t="s">
        <v>156</v>
      </c>
      <c r="AL20" s="85"/>
      <c r="AM20" s="120">
        <f t="shared" si="25"/>
        <v>0</v>
      </c>
      <c r="AN20" s="121"/>
      <c r="AO20" s="26"/>
      <c r="AP20" s="26"/>
      <c r="AQ20" s="26"/>
      <c r="AR20" s="26"/>
      <c r="AS20" s="26"/>
      <c r="AT20" s="26"/>
      <c r="AU20" s="73"/>
      <c r="AV20" s="73"/>
      <c r="AW20" s="74"/>
      <c r="AX20" s="114">
        <f t="shared" si="26"/>
        <v>0</v>
      </c>
      <c r="AY20" s="121"/>
      <c r="AZ20" s="26"/>
      <c r="BA20" s="26"/>
      <c r="BB20" s="26"/>
      <c r="BC20" s="26"/>
      <c r="BD20" s="26"/>
      <c r="BE20" s="26"/>
      <c r="BF20" s="73"/>
      <c r="BG20" s="73"/>
      <c r="BH20" s="74"/>
      <c r="BI20" s="114">
        <f t="shared" si="27"/>
        <v>0</v>
      </c>
      <c r="BJ20" s="121"/>
      <c r="BK20" s="26"/>
      <c r="BL20" s="26"/>
      <c r="BM20" s="26"/>
      <c r="BN20" s="26"/>
      <c r="BO20" s="26"/>
      <c r="BP20" s="26"/>
      <c r="BQ20" s="73"/>
      <c r="BR20" s="73"/>
      <c r="BS20" s="74"/>
      <c r="BT20" s="114">
        <f t="shared" si="28"/>
        <v>0</v>
      </c>
      <c r="BU20" s="121"/>
      <c r="BV20" s="26"/>
      <c r="BW20" s="26"/>
      <c r="BX20" s="26"/>
      <c r="BY20" s="26"/>
      <c r="BZ20" s="26"/>
      <c r="CA20" s="26"/>
      <c r="CB20" s="73"/>
      <c r="CC20" s="73"/>
      <c r="CD20" s="73"/>
      <c r="CE20" s="73"/>
      <c r="CF20" s="14"/>
    </row>
    <row r="21" spans="1:84" s="87" customFormat="1" ht="15.75" customHeight="1" thickBot="1" x14ac:dyDescent="0.3">
      <c r="A21" s="210" t="s">
        <v>67</v>
      </c>
      <c r="B21" s="124" t="s">
        <v>68</v>
      </c>
      <c r="C21" s="52">
        <f>SUM(C22:C29)</f>
        <v>554</v>
      </c>
      <c r="D21" s="52">
        <f t="shared" ref="D21:N21" si="30">SUM(D22:D29)</f>
        <v>156</v>
      </c>
      <c r="E21" s="52">
        <f t="shared" si="30"/>
        <v>2</v>
      </c>
      <c r="F21" s="52">
        <f t="shared" si="30"/>
        <v>26</v>
      </c>
      <c r="G21" s="52">
        <f t="shared" si="30"/>
        <v>352</v>
      </c>
      <c r="H21" s="52">
        <f t="shared" si="30"/>
        <v>2</v>
      </c>
      <c r="I21" s="52">
        <f t="shared" si="30"/>
        <v>0</v>
      </c>
      <c r="J21" s="52">
        <f t="shared" si="30"/>
        <v>0</v>
      </c>
      <c r="K21" s="52">
        <f t="shared" si="30"/>
        <v>10</v>
      </c>
      <c r="L21" s="52">
        <f t="shared" si="30"/>
        <v>0</v>
      </c>
      <c r="M21" s="52">
        <f t="shared" si="30"/>
        <v>6</v>
      </c>
      <c r="N21" s="52">
        <f t="shared" si="30"/>
        <v>0</v>
      </c>
      <c r="O21" s="52">
        <f>SUM(O22:O29)</f>
        <v>0</v>
      </c>
      <c r="P21" s="52">
        <f>SUM(P22:P29)</f>
        <v>0</v>
      </c>
      <c r="Q21" s="52">
        <f t="shared" ref="Q21:BO21" si="31">SUM(Q22:Q29)</f>
        <v>0</v>
      </c>
      <c r="R21" s="52">
        <f t="shared" si="31"/>
        <v>0</v>
      </c>
      <c r="S21" s="52">
        <f t="shared" si="31"/>
        <v>0</v>
      </c>
      <c r="T21" s="52">
        <f t="shared" si="31"/>
        <v>0</v>
      </c>
      <c r="U21" s="52">
        <f t="shared" si="31"/>
        <v>0</v>
      </c>
      <c r="V21" s="52">
        <f t="shared" si="31"/>
        <v>0</v>
      </c>
      <c r="W21" s="52">
        <f t="shared" si="31"/>
        <v>0</v>
      </c>
      <c r="X21" s="52"/>
      <c r="Y21" s="52">
        <f>SUM(Y22:Y29)</f>
        <v>0</v>
      </c>
      <c r="Z21" s="52">
        <f>SUM(Z22:Z29)</f>
        <v>0</v>
      </c>
      <c r="AA21" s="52">
        <f t="shared" si="31"/>
        <v>0</v>
      </c>
      <c r="AB21" s="52">
        <f t="shared" si="31"/>
        <v>0</v>
      </c>
      <c r="AC21" s="52">
        <f t="shared" si="31"/>
        <v>0</v>
      </c>
      <c r="AD21" s="52">
        <f t="shared" si="31"/>
        <v>0</v>
      </c>
      <c r="AE21" s="52">
        <f t="shared" si="31"/>
        <v>0</v>
      </c>
      <c r="AF21" s="52">
        <f t="shared" si="31"/>
        <v>0</v>
      </c>
      <c r="AG21" s="52">
        <f t="shared" si="31"/>
        <v>0</v>
      </c>
      <c r="AH21" s="52">
        <f t="shared" si="31"/>
        <v>0</v>
      </c>
      <c r="AI21" s="52">
        <f t="shared" si="31"/>
        <v>0</v>
      </c>
      <c r="AJ21" s="52">
        <f t="shared" si="31"/>
        <v>0</v>
      </c>
      <c r="AK21" s="52"/>
      <c r="AL21" s="52">
        <f t="shared" si="31"/>
        <v>0</v>
      </c>
      <c r="AM21" s="52">
        <f t="shared" si="31"/>
        <v>152</v>
      </c>
      <c r="AN21" s="52">
        <f t="shared" si="31"/>
        <v>52</v>
      </c>
      <c r="AO21" s="52">
        <f t="shared" si="31"/>
        <v>2</v>
      </c>
      <c r="AP21" s="52">
        <f t="shared" si="31"/>
        <v>0</v>
      </c>
      <c r="AQ21" s="52">
        <f t="shared" si="31"/>
        <v>96</v>
      </c>
      <c r="AR21" s="52">
        <f t="shared" si="31"/>
        <v>2</v>
      </c>
      <c r="AS21" s="52">
        <f t="shared" si="31"/>
        <v>0</v>
      </c>
      <c r="AT21" s="52">
        <f t="shared" si="31"/>
        <v>0</v>
      </c>
      <c r="AU21" s="52">
        <f t="shared" si="31"/>
        <v>0</v>
      </c>
      <c r="AV21" s="52"/>
      <c r="AW21" s="52">
        <f t="shared" si="31"/>
        <v>0</v>
      </c>
      <c r="AX21" s="52">
        <f t="shared" si="31"/>
        <v>218</v>
      </c>
      <c r="AY21" s="52">
        <f t="shared" si="31"/>
        <v>78</v>
      </c>
      <c r="AZ21" s="52">
        <f t="shared" si="31"/>
        <v>0</v>
      </c>
      <c r="BA21" s="52">
        <f t="shared" si="31"/>
        <v>0</v>
      </c>
      <c r="BB21" s="52">
        <f t="shared" si="31"/>
        <v>124</v>
      </c>
      <c r="BC21" s="52">
        <f t="shared" si="31"/>
        <v>0</v>
      </c>
      <c r="BD21" s="52">
        <f t="shared" si="31"/>
        <v>0</v>
      </c>
      <c r="BE21" s="52">
        <f t="shared" si="31"/>
        <v>0</v>
      </c>
      <c r="BF21" s="52">
        <f t="shared" si="31"/>
        <v>10</v>
      </c>
      <c r="BG21" s="52"/>
      <c r="BH21" s="52">
        <f t="shared" si="31"/>
        <v>6</v>
      </c>
      <c r="BI21" s="52">
        <f t="shared" si="31"/>
        <v>48</v>
      </c>
      <c r="BJ21" s="52">
        <f t="shared" si="31"/>
        <v>2</v>
      </c>
      <c r="BK21" s="52">
        <f t="shared" si="31"/>
        <v>0</v>
      </c>
      <c r="BL21" s="52">
        <f t="shared" si="31"/>
        <v>0</v>
      </c>
      <c r="BM21" s="52">
        <f t="shared" si="31"/>
        <v>46</v>
      </c>
      <c r="BN21" s="52">
        <f t="shared" si="31"/>
        <v>0</v>
      </c>
      <c r="BO21" s="52">
        <f t="shared" si="31"/>
        <v>0</v>
      </c>
      <c r="BP21" s="52">
        <f t="shared" ref="BP21:BS21" si="32">SUM(BP22:BP29)</f>
        <v>0</v>
      </c>
      <c r="BQ21" s="52">
        <f t="shared" si="32"/>
        <v>0</v>
      </c>
      <c r="BR21" s="52"/>
      <c r="BS21" s="52">
        <f t="shared" si="32"/>
        <v>0</v>
      </c>
      <c r="BT21" s="52">
        <f>SUM(BT22:BT29)</f>
        <v>136</v>
      </c>
      <c r="BU21" s="52">
        <f>SUM(BU22:BU29)</f>
        <v>24</v>
      </c>
      <c r="BV21" s="52">
        <f t="shared" ref="BV21:CE21" si="33">SUM(BV22:BV29)</f>
        <v>0</v>
      </c>
      <c r="BW21" s="52">
        <f t="shared" si="33"/>
        <v>26</v>
      </c>
      <c r="BX21" s="52">
        <f t="shared" si="33"/>
        <v>86</v>
      </c>
      <c r="BY21" s="52">
        <f t="shared" si="33"/>
        <v>0</v>
      </c>
      <c r="BZ21" s="52">
        <f t="shared" si="33"/>
        <v>0</v>
      </c>
      <c r="CA21" s="52">
        <f t="shared" si="33"/>
        <v>0</v>
      </c>
      <c r="CB21" s="52">
        <f t="shared" si="33"/>
        <v>0</v>
      </c>
      <c r="CC21" s="52">
        <f t="shared" si="33"/>
        <v>0</v>
      </c>
      <c r="CD21" s="52">
        <f t="shared" si="33"/>
        <v>0</v>
      </c>
      <c r="CE21" s="52">
        <f t="shared" si="33"/>
        <v>0</v>
      </c>
      <c r="CF21" s="86"/>
    </row>
    <row r="22" spans="1:84" ht="12.75" customHeight="1" thickBot="1" x14ac:dyDescent="0.3">
      <c r="A22" s="211" t="s">
        <v>69</v>
      </c>
      <c r="B22" s="97" t="s">
        <v>70</v>
      </c>
      <c r="C22" s="122">
        <f>SUM(D22:K22)+M22</f>
        <v>66</v>
      </c>
      <c r="D22" s="135">
        <f>SUM(P22+AA22+AN22+AY22+BJ22+BU22)</f>
        <v>40</v>
      </c>
      <c r="E22" s="136">
        <f t="shared" si="16"/>
        <v>0</v>
      </c>
      <c r="F22" s="137">
        <f t="shared" si="17"/>
        <v>0</v>
      </c>
      <c r="G22" s="137">
        <f t="shared" si="29"/>
        <v>20</v>
      </c>
      <c r="H22" s="137">
        <f t="shared" si="18"/>
        <v>0</v>
      </c>
      <c r="I22" s="138">
        <f t="shared" si="19"/>
        <v>0</v>
      </c>
      <c r="J22" s="139">
        <f t="shared" si="20"/>
        <v>0</v>
      </c>
      <c r="K22" s="140">
        <f>SUM(W22+AH22+AU22+BF22+BQ22+CB22)</f>
        <v>0</v>
      </c>
      <c r="L22" s="140" t="s">
        <v>158</v>
      </c>
      <c r="M22" s="140">
        <f>SUM(Y22+AL22+AW22+BH22+BS22+CD22)</f>
        <v>6</v>
      </c>
      <c r="N22" s="141"/>
      <c r="O22" s="122">
        <f t="shared" si="23"/>
        <v>0</v>
      </c>
      <c r="P22" s="62"/>
      <c r="Q22" s="20"/>
      <c r="R22" s="20"/>
      <c r="S22" s="20"/>
      <c r="T22" s="20"/>
      <c r="U22" s="20"/>
      <c r="V22" s="20"/>
      <c r="W22" s="20"/>
      <c r="X22" s="20"/>
      <c r="Y22" s="61"/>
      <c r="Z22" s="122">
        <f t="shared" si="24"/>
        <v>0</v>
      </c>
      <c r="AA22" s="152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41"/>
      <c r="AM22" s="123">
        <f t="shared" si="25"/>
        <v>0</v>
      </c>
      <c r="AN22" s="62"/>
      <c r="AO22" s="20"/>
      <c r="AP22" s="20"/>
      <c r="AQ22" s="20"/>
      <c r="AR22" s="20"/>
      <c r="AS22" s="20"/>
      <c r="AT22" s="20"/>
      <c r="AU22" s="20"/>
      <c r="AV22" s="20"/>
      <c r="AW22" s="61"/>
      <c r="AX22" s="122">
        <f t="shared" si="26"/>
        <v>66</v>
      </c>
      <c r="AY22" s="47">
        <v>40</v>
      </c>
      <c r="AZ22" s="21"/>
      <c r="BA22" s="21"/>
      <c r="BB22" s="21">
        <v>20</v>
      </c>
      <c r="BC22" s="21"/>
      <c r="BD22" s="21"/>
      <c r="BE22" s="21"/>
      <c r="BF22" s="21"/>
      <c r="BG22" s="21" t="s">
        <v>158</v>
      </c>
      <c r="BH22" s="46">
        <v>6</v>
      </c>
      <c r="BI22" s="122">
        <f t="shared" si="27"/>
        <v>0</v>
      </c>
      <c r="BJ22" s="156"/>
      <c r="BK22" s="140"/>
      <c r="BL22" s="140"/>
      <c r="BM22" s="140"/>
      <c r="BN22" s="140"/>
      <c r="BO22" s="140"/>
      <c r="BP22" s="140"/>
      <c r="BQ22" s="140"/>
      <c r="BR22" s="140"/>
      <c r="BS22" s="157"/>
      <c r="BT22" s="122">
        <f>SUM(BU22:CB22)+CD22</f>
        <v>0</v>
      </c>
      <c r="BU22" s="156"/>
      <c r="BV22" s="140"/>
      <c r="BW22" s="140"/>
      <c r="BX22" s="140"/>
      <c r="BY22" s="140"/>
      <c r="BZ22" s="140"/>
      <c r="CA22" s="140"/>
      <c r="CB22" s="140"/>
      <c r="CC22" s="140"/>
      <c r="CD22" s="140"/>
      <c r="CE22" s="157"/>
      <c r="CF22" s="14"/>
    </row>
    <row r="23" spans="1:84" ht="23.25" thickBot="1" x14ac:dyDescent="0.3">
      <c r="A23" s="212" t="s">
        <v>71</v>
      </c>
      <c r="B23" s="95" t="s">
        <v>33</v>
      </c>
      <c r="C23" s="122">
        <f t="shared" ref="C23:C29" si="34">SUM(D23:K23)+M23</f>
        <v>122</v>
      </c>
      <c r="D23" s="142">
        <f t="shared" ref="D23:D29" si="35">SUM(P23+AA23+AN23+AY23+BJ23+BU23)</f>
        <v>0</v>
      </c>
      <c r="E23" s="115">
        <f t="shared" si="16"/>
        <v>0</v>
      </c>
      <c r="F23" s="200">
        <f t="shared" si="17"/>
        <v>0</v>
      </c>
      <c r="G23" s="200">
        <f t="shared" si="29"/>
        <v>122</v>
      </c>
      <c r="H23" s="200">
        <f t="shared" si="18"/>
        <v>0</v>
      </c>
      <c r="I23" s="201">
        <f t="shared" si="19"/>
        <v>0</v>
      </c>
      <c r="J23" s="19">
        <f t="shared" si="20"/>
        <v>0</v>
      </c>
      <c r="K23" s="68">
        <f t="shared" ref="K23:K29" si="36">SUM(W23+AH23+AU23+BF23+BQ23+CB23)</f>
        <v>0</v>
      </c>
      <c r="L23" s="68" t="s">
        <v>156</v>
      </c>
      <c r="M23" s="68">
        <f t="shared" ref="M23:M29" si="37">SUM(Y23+AL23+AW23+BH23+BS23+CD23)</f>
        <v>0</v>
      </c>
      <c r="N23" s="70"/>
      <c r="O23" s="122">
        <f t="shared" si="23"/>
        <v>0</v>
      </c>
      <c r="P23" s="63"/>
      <c r="Q23" s="22"/>
      <c r="R23" s="22"/>
      <c r="S23" s="22"/>
      <c r="T23" s="22"/>
      <c r="U23" s="22"/>
      <c r="V23" s="22"/>
      <c r="W23" s="22"/>
      <c r="X23" s="22"/>
      <c r="Y23" s="64"/>
      <c r="Z23" s="122">
        <f t="shared" si="24"/>
        <v>0</v>
      </c>
      <c r="AA23" s="28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70"/>
      <c r="AM23" s="123">
        <f t="shared" si="25"/>
        <v>34</v>
      </c>
      <c r="AN23" s="57"/>
      <c r="AO23" s="23"/>
      <c r="AP23" s="23"/>
      <c r="AQ23" s="23">
        <v>34</v>
      </c>
      <c r="AR23" s="23"/>
      <c r="AS23" s="23"/>
      <c r="AT23" s="23"/>
      <c r="AU23" s="23"/>
      <c r="AV23" s="23"/>
      <c r="AW23" s="64"/>
      <c r="AX23" s="122">
        <f t="shared" si="26"/>
        <v>42</v>
      </c>
      <c r="AY23" s="57"/>
      <c r="AZ23" s="23"/>
      <c r="BA23" s="23"/>
      <c r="BB23" s="23">
        <v>42</v>
      </c>
      <c r="BC23" s="23"/>
      <c r="BD23" s="23"/>
      <c r="BE23" s="23"/>
      <c r="BF23" s="23"/>
      <c r="BG23" s="23"/>
      <c r="BH23" s="78"/>
      <c r="BI23" s="122">
        <f t="shared" si="27"/>
        <v>24</v>
      </c>
      <c r="BJ23" s="58"/>
      <c r="BK23" s="23"/>
      <c r="BL23" s="23"/>
      <c r="BM23" s="23">
        <v>24</v>
      </c>
      <c r="BN23" s="23"/>
      <c r="BO23" s="23"/>
      <c r="BP23" s="23"/>
      <c r="BQ23" s="23"/>
      <c r="BR23" s="23"/>
      <c r="BS23" s="67"/>
      <c r="BT23" s="122">
        <f t="shared" ref="BT23:BT29" si="38">SUM(BU23:CB23)+CD23</f>
        <v>22</v>
      </c>
      <c r="BU23" s="58"/>
      <c r="BV23" s="23"/>
      <c r="BW23" s="23"/>
      <c r="BX23" s="23">
        <v>22</v>
      </c>
      <c r="BY23" s="23"/>
      <c r="BZ23" s="23"/>
      <c r="CA23" s="23"/>
      <c r="CB23" s="23"/>
      <c r="CC23" s="23" t="s">
        <v>156</v>
      </c>
      <c r="CD23" s="23"/>
      <c r="CE23" s="67"/>
      <c r="CF23" s="14"/>
    </row>
    <row r="24" spans="1:84" ht="12.75" customHeight="1" thickBot="1" x14ac:dyDescent="0.3">
      <c r="A24" s="212" t="s">
        <v>72</v>
      </c>
      <c r="B24" s="95" t="s">
        <v>14</v>
      </c>
      <c r="C24" s="122">
        <f t="shared" si="34"/>
        <v>68</v>
      </c>
      <c r="D24" s="142">
        <f t="shared" si="35"/>
        <v>38</v>
      </c>
      <c r="E24" s="143">
        <f t="shared" si="16"/>
        <v>0</v>
      </c>
      <c r="F24" s="144">
        <f t="shared" si="17"/>
        <v>0</v>
      </c>
      <c r="G24" s="144">
        <f t="shared" si="29"/>
        <v>20</v>
      </c>
      <c r="H24" s="144">
        <f t="shared" si="18"/>
        <v>0</v>
      </c>
      <c r="I24" s="145">
        <f t="shared" si="19"/>
        <v>0</v>
      </c>
      <c r="J24" s="17">
        <f t="shared" si="20"/>
        <v>0</v>
      </c>
      <c r="K24" s="23">
        <f t="shared" si="36"/>
        <v>10</v>
      </c>
      <c r="L24" s="23" t="s">
        <v>156</v>
      </c>
      <c r="M24" s="23">
        <f t="shared" si="37"/>
        <v>0</v>
      </c>
      <c r="N24" s="70"/>
      <c r="O24" s="122">
        <f t="shared" si="23"/>
        <v>0</v>
      </c>
      <c r="P24" s="63"/>
      <c r="Q24" s="22"/>
      <c r="R24" s="22"/>
      <c r="S24" s="22"/>
      <c r="T24" s="22"/>
      <c r="U24" s="22"/>
      <c r="V24" s="22"/>
      <c r="W24" s="22"/>
      <c r="X24" s="22"/>
      <c r="Y24" s="64"/>
      <c r="Z24" s="122">
        <f t="shared" si="24"/>
        <v>0</v>
      </c>
      <c r="AA24" s="28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70"/>
      <c r="AM24" s="123">
        <f t="shared" si="25"/>
        <v>0</v>
      </c>
      <c r="AN24" s="57"/>
      <c r="AO24" s="23"/>
      <c r="AP24" s="23"/>
      <c r="AQ24" s="23"/>
      <c r="AR24" s="23"/>
      <c r="AS24" s="23"/>
      <c r="AT24" s="23"/>
      <c r="AU24" s="23"/>
      <c r="AV24" s="23"/>
      <c r="AW24" s="64"/>
      <c r="AX24" s="122">
        <f t="shared" si="26"/>
        <v>68</v>
      </c>
      <c r="AY24" s="57">
        <v>38</v>
      </c>
      <c r="AZ24" s="23"/>
      <c r="BA24" s="23"/>
      <c r="BB24" s="23">
        <v>20</v>
      </c>
      <c r="BC24" s="23"/>
      <c r="BD24" s="23"/>
      <c r="BE24" s="23"/>
      <c r="BF24" s="23">
        <v>10</v>
      </c>
      <c r="BG24" s="23" t="s">
        <v>156</v>
      </c>
      <c r="BH24" s="78"/>
      <c r="BI24" s="122">
        <f t="shared" si="27"/>
        <v>0</v>
      </c>
      <c r="BJ24" s="58"/>
      <c r="BK24" s="23"/>
      <c r="BL24" s="23"/>
      <c r="BM24" s="23"/>
      <c r="BN24" s="23"/>
      <c r="BO24" s="23"/>
      <c r="BP24" s="23"/>
      <c r="BQ24" s="23"/>
      <c r="BR24" s="23"/>
      <c r="BS24" s="67"/>
      <c r="BT24" s="122">
        <f t="shared" si="38"/>
        <v>0</v>
      </c>
      <c r="BU24" s="58"/>
      <c r="BV24" s="23"/>
      <c r="BW24" s="23"/>
      <c r="BX24" s="23"/>
      <c r="BY24" s="23"/>
      <c r="BZ24" s="23"/>
      <c r="CA24" s="23"/>
      <c r="CB24" s="23"/>
      <c r="CC24" s="23"/>
      <c r="CD24" s="23"/>
      <c r="CE24" s="67"/>
      <c r="CF24" s="14"/>
    </row>
    <row r="25" spans="1:84" ht="15.75" customHeight="1" thickBot="1" x14ac:dyDescent="0.3">
      <c r="A25" s="212" t="s">
        <v>73</v>
      </c>
      <c r="B25" s="95" t="s">
        <v>6</v>
      </c>
      <c r="C25" s="122">
        <f t="shared" si="34"/>
        <v>122</v>
      </c>
      <c r="D25" s="142">
        <f t="shared" si="35"/>
        <v>4</v>
      </c>
      <c r="E25" s="15">
        <f t="shared" si="16"/>
        <v>0</v>
      </c>
      <c r="F25" s="116">
        <f t="shared" si="17"/>
        <v>0</v>
      </c>
      <c r="G25" s="116">
        <f t="shared" si="29"/>
        <v>118</v>
      </c>
      <c r="H25" s="116">
        <f t="shared" si="18"/>
        <v>0</v>
      </c>
      <c r="I25" s="117">
        <f t="shared" si="19"/>
        <v>0</v>
      </c>
      <c r="J25" s="118">
        <f t="shared" si="20"/>
        <v>0</v>
      </c>
      <c r="K25" s="119">
        <f t="shared" si="36"/>
        <v>0</v>
      </c>
      <c r="L25" s="119" t="s">
        <v>166</v>
      </c>
      <c r="M25" s="119">
        <f t="shared" si="37"/>
        <v>0</v>
      </c>
      <c r="N25" s="70"/>
      <c r="O25" s="122">
        <f t="shared" si="23"/>
        <v>0</v>
      </c>
      <c r="P25" s="63"/>
      <c r="Q25" s="22"/>
      <c r="R25" s="22"/>
      <c r="S25" s="22"/>
      <c r="T25" s="22"/>
      <c r="U25" s="22"/>
      <c r="V25" s="22"/>
      <c r="W25" s="22"/>
      <c r="X25" s="22"/>
      <c r="Y25" s="64"/>
      <c r="Z25" s="122">
        <f t="shared" si="24"/>
        <v>0</v>
      </c>
      <c r="AA25" s="28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70"/>
      <c r="AM25" s="123">
        <f t="shared" si="25"/>
        <v>34</v>
      </c>
      <c r="AN25" s="57">
        <v>2</v>
      </c>
      <c r="AO25" s="23"/>
      <c r="AP25" s="23"/>
      <c r="AQ25" s="23">
        <v>32</v>
      </c>
      <c r="AR25" s="23"/>
      <c r="AS25" s="23"/>
      <c r="AT25" s="23"/>
      <c r="AU25" s="23"/>
      <c r="AV25" s="23"/>
      <c r="AW25" s="64"/>
      <c r="AX25" s="122">
        <f t="shared" si="26"/>
        <v>42</v>
      </c>
      <c r="AY25" s="57"/>
      <c r="AZ25" s="23"/>
      <c r="BA25" s="23"/>
      <c r="BB25" s="23">
        <v>42</v>
      </c>
      <c r="BC25" s="23"/>
      <c r="BD25" s="23"/>
      <c r="BE25" s="23"/>
      <c r="BF25" s="23"/>
      <c r="BG25" s="23" t="s">
        <v>156</v>
      </c>
      <c r="BH25" s="78"/>
      <c r="BI25" s="122">
        <f t="shared" si="27"/>
        <v>24</v>
      </c>
      <c r="BJ25" s="58">
        <v>2</v>
      </c>
      <c r="BK25" s="23"/>
      <c r="BL25" s="23"/>
      <c r="BM25" s="23">
        <v>22</v>
      </c>
      <c r="BN25" s="23"/>
      <c r="BO25" s="23"/>
      <c r="BP25" s="23"/>
      <c r="BQ25" s="23"/>
      <c r="BR25" s="23"/>
      <c r="BS25" s="67"/>
      <c r="BT25" s="122">
        <f t="shared" si="38"/>
        <v>22</v>
      </c>
      <c r="BU25" s="58"/>
      <c r="BV25" s="23"/>
      <c r="BW25" s="23"/>
      <c r="BX25" s="23">
        <v>22</v>
      </c>
      <c r="BY25" s="23"/>
      <c r="BZ25" s="23"/>
      <c r="CA25" s="23"/>
      <c r="CB25" s="23"/>
      <c r="CC25" s="23" t="s">
        <v>156</v>
      </c>
      <c r="CD25" s="23"/>
      <c r="CE25" s="67"/>
      <c r="CF25" s="14"/>
    </row>
    <row r="26" spans="1:84" ht="12" customHeight="1" thickBot="1" x14ac:dyDescent="0.3">
      <c r="A26" s="212" t="s">
        <v>74</v>
      </c>
      <c r="B26" s="95" t="s">
        <v>75</v>
      </c>
      <c r="C26" s="122">
        <f t="shared" si="34"/>
        <v>36</v>
      </c>
      <c r="D26" s="142">
        <f t="shared" si="35"/>
        <v>16</v>
      </c>
      <c r="E26" s="143">
        <f t="shared" si="16"/>
        <v>0</v>
      </c>
      <c r="F26" s="144">
        <f t="shared" si="17"/>
        <v>0</v>
      </c>
      <c r="G26" s="144">
        <f t="shared" si="29"/>
        <v>20</v>
      </c>
      <c r="H26" s="144">
        <f t="shared" si="18"/>
        <v>0</v>
      </c>
      <c r="I26" s="145">
        <f t="shared" si="19"/>
        <v>0</v>
      </c>
      <c r="J26" s="17">
        <f t="shared" si="20"/>
        <v>0</v>
      </c>
      <c r="K26" s="23">
        <f t="shared" si="36"/>
        <v>0</v>
      </c>
      <c r="L26" s="23" t="s">
        <v>156</v>
      </c>
      <c r="M26" s="23">
        <f t="shared" si="37"/>
        <v>0</v>
      </c>
      <c r="N26" s="70"/>
      <c r="O26" s="122">
        <f t="shared" si="23"/>
        <v>0</v>
      </c>
      <c r="P26" s="63"/>
      <c r="Q26" s="22"/>
      <c r="R26" s="22"/>
      <c r="S26" s="22"/>
      <c r="T26" s="22"/>
      <c r="U26" s="22"/>
      <c r="V26" s="22"/>
      <c r="W26" s="22"/>
      <c r="X26" s="22"/>
      <c r="Y26" s="64"/>
      <c r="Z26" s="122">
        <f t="shared" si="24"/>
        <v>0</v>
      </c>
      <c r="AA26" s="28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70"/>
      <c r="AM26" s="123">
        <f t="shared" si="25"/>
        <v>36</v>
      </c>
      <c r="AN26" s="57">
        <v>16</v>
      </c>
      <c r="AO26" s="23"/>
      <c r="AP26" s="23"/>
      <c r="AQ26" s="23">
        <v>20</v>
      </c>
      <c r="AR26" s="23"/>
      <c r="AS26" s="23"/>
      <c r="AT26" s="23"/>
      <c r="AU26" s="23"/>
      <c r="AV26" s="23" t="s">
        <v>156</v>
      </c>
      <c r="AW26" s="64"/>
      <c r="AX26" s="122">
        <f t="shared" si="26"/>
        <v>0</v>
      </c>
      <c r="AY26" s="57"/>
      <c r="AZ26" s="23"/>
      <c r="BA26" s="23"/>
      <c r="BB26" s="23"/>
      <c r="BC26" s="23"/>
      <c r="BD26" s="23"/>
      <c r="BE26" s="23"/>
      <c r="BF26" s="23"/>
      <c r="BG26" s="23"/>
      <c r="BH26" s="78"/>
      <c r="BI26" s="122">
        <f t="shared" si="27"/>
        <v>0</v>
      </c>
      <c r="BJ26" s="58"/>
      <c r="BK26" s="23"/>
      <c r="BL26" s="23"/>
      <c r="BM26" s="23"/>
      <c r="BN26" s="23"/>
      <c r="BO26" s="23"/>
      <c r="BP26" s="23"/>
      <c r="BQ26" s="23"/>
      <c r="BR26" s="23"/>
      <c r="BS26" s="67"/>
      <c r="BT26" s="122">
        <f t="shared" si="38"/>
        <v>0</v>
      </c>
      <c r="BU26" s="58"/>
      <c r="BV26" s="23"/>
      <c r="BW26" s="23"/>
      <c r="BX26" s="23"/>
      <c r="BY26" s="23"/>
      <c r="BZ26" s="23"/>
      <c r="CA26" s="23"/>
      <c r="CB26" s="23"/>
      <c r="CC26" s="23"/>
      <c r="CD26" s="23"/>
      <c r="CE26" s="67"/>
      <c r="CF26" s="14"/>
    </row>
    <row r="27" spans="1:84" ht="12" customHeight="1" thickBot="1" x14ac:dyDescent="0.3">
      <c r="A27" s="212" t="s">
        <v>76</v>
      </c>
      <c r="B27" s="95" t="s">
        <v>122</v>
      </c>
      <c r="C27" s="122">
        <f t="shared" si="34"/>
        <v>42</v>
      </c>
      <c r="D27" s="142">
        <f t="shared" si="35"/>
        <v>24</v>
      </c>
      <c r="E27" s="143">
        <f t="shared" si="16"/>
        <v>0</v>
      </c>
      <c r="F27" s="44">
        <f t="shared" si="17"/>
        <v>0</v>
      </c>
      <c r="G27" s="44">
        <f t="shared" si="29"/>
        <v>18</v>
      </c>
      <c r="H27" s="44">
        <f t="shared" si="18"/>
        <v>0</v>
      </c>
      <c r="I27" s="45">
        <f t="shared" si="19"/>
        <v>0</v>
      </c>
      <c r="J27" s="16">
        <f t="shared" si="20"/>
        <v>0</v>
      </c>
      <c r="K27" s="21">
        <f t="shared" si="36"/>
        <v>0</v>
      </c>
      <c r="L27" s="21" t="s">
        <v>156</v>
      </c>
      <c r="M27" s="21">
        <f t="shared" si="37"/>
        <v>0</v>
      </c>
      <c r="N27" s="70"/>
      <c r="O27" s="122">
        <f t="shared" si="23"/>
        <v>0</v>
      </c>
      <c r="P27" s="63"/>
      <c r="Q27" s="22"/>
      <c r="R27" s="22"/>
      <c r="S27" s="22"/>
      <c r="T27" s="22"/>
      <c r="U27" s="22"/>
      <c r="V27" s="22"/>
      <c r="W27" s="22"/>
      <c r="X27" s="22"/>
      <c r="Y27" s="64"/>
      <c r="Z27" s="122">
        <f t="shared" si="24"/>
        <v>0</v>
      </c>
      <c r="AA27" s="28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70"/>
      <c r="AM27" s="123">
        <f t="shared" si="25"/>
        <v>0</v>
      </c>
      <c r="AN27" s="57"/>
      <c r="AO27" s="23"/>
      <c r="AP27" s="23"/>
      <c r="AQ27" s="23"/>
      <c r="AR27" s="23"/>
      <c r="AS27" s="23"/>
      <c r="AT27" s="23"/>
      <c r="AU27" s="23"/>
      <c r="AV27" s="23"/>
      <c r="AW27" s="64"/>
      <c r="AX27" s="122">
        <f t="shared" si="26"/>
        <v>0</v>
      </c>
      <c r="AY27" s="57"/>
      <c r="AZ27" s="23"/>
      <c r="BA27" s="23"/>
      <c r="BB27" s="23"/>
      <c r="BC27" s="23"/>
      <c r="BD27" s="23"/>
      <c r="BE27" s="23"/>
      <c r="BF27" s="23"/>
      <c r="BG27" s="23"/>
      <c r="BH27" s="78"/>
      <c r="BI27" s="122">
        <f t="shared" si="27"/>
        <v>0</v>
      </c>
      <c r="BJ27" s="58"/>
      <c r="BK27" s="23"/>
      <c r="BL27" s="23"/>
      <c r="BM27" s="23"/>
      <c r="BN27" s="23"/>
      <c r="BO27" s="23"/>
      <c r="BP27" s="23"/>
      <c r="BQ27" s="23"/>
      <c r="BR27" s="23"/>
      <c r="BS27" s="67"/>
      <c r="BT27" s="122">
        <f t="shared" si="38"/>
        <v>42</v>
      </c>
      <c r="BU27" s="58">
        <v>24</v>
      </c>
      <c r="BV27" s="23"/>
      <c r="BW27" s="23"/>
      <c r="BX27" s="23">
        <v>18</v>
      </c>
      <c r="BY27" s="23"/>
      <c r="BZ27" s="23"/>
      <c r="CA27" s="23"/>
      <c r="CB27" s="23"/>
      <c r="CC27" s="23" t="s">
        <v>156</v>
      </c>
      <c r="CD27" s="23"/>
      <c r="CE27" s="67"/>
      <c r="CF27" s="14"/>
    </row>
    <row r="28" spans="1:84" ht="12" customHeight="1" thickBot="1" x14ac:dyDescent="0.3">
      <c r="A28" s="212" t="s">
        <v>123</v>
      </c>
      <c r="B28" s="95" t="s">
        <v>124</v>
      </c>
      <c r="C28" s="122">
        <f t="shared" si="34"/>
        <v>48</v>
      </c>
      <c r="D28" s="142">
        <f t="shared" si="35"/>
        <v>34</v>
      </c>
      <c r="E28" s="143">
        <f t="shared" si="16"/>
        <v>2</v>
      </c>
      <c r="F28" s="144">
        <f t="shared" si="17"/>
        <v>0</v>
      </c>
      <c r="G28" s="144">
        <f t="shared" si="29"/>
        <v>10</v>
      </c>
      <c r="H28" s="144">
        <f t="shared" si="18"/>
        <v>2</v>
      </c>
      <c r="I28" s="145">
        <f t="shared" si="19"/>
        <v>0</v>
      </c>
      <c r="J28" s="17">
        <f t="shared" si="20"/>
        <v>0</v>
      </c>
      <c r="K28" s="23">
        <f t="shared" si="36"/>
        <v>0</v>
      </c>
      <c r="L28" s="23" t="s">
        <v>156</v>
      </c>
      <c r="M28" s="23">
        <f t="shared" si="37"/>
        <v>0</v>
      </c>
      <c r="N28" s="70"/>
      <c r="O28" s="122">
        <f t="shared" si="23"/>
        <v>0</v>
      </c>
      <c r="P28" s="63"/>
      <c r="Q28" s="22"/>
      <c r="R28" s="22"/>
      <c r="S28" s="22"/>
      <c r="T28" s="22"/>
      <c r="U28" s="22"/>
      <c r="V28" s="22"/>
      <c r="W28" s="22"/>
      <c r="X28" s="22"/>
      <c r="Y28" s="64"/>
      <c r="Z28" s="122">
        <f t="shared" si="24"/>
        <v>0</v>
      </c>
      <c r="AA28" s="28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70"/>
      <c r="AM28" s="123">
        <f t="shared" si="25"/>
        <v>48</v>
      </c>
      <c r="AN28" s="57">
        <v>34</v>
      </c>
      <c r="AO28" s="23">
        <v>2</v>
      </c>
      <c r="AP28" s="23"/>
      <c r="AQ28" s="23">
        <v>10</v>
      </c>
      <c r="AR28" s="23">
        <v>2</v>
      </c>
      <c r="AS28" s="23"/>
      <c r="AT28" s="23"/>
      <c r="AU28" s="23"/>
      <c r="AV28" s="23" t="s">
        <v>156</v>
      </c>
      <c r="AW28" s="64"/>
      <c r="AX28" s="122">
        <f t="shared" si="26"/>
        <v>0</v>
      </c>
      <c r="AY28" s="57"/>
      <c r="AZ28" s="23"/>
      <c r="BA28" s="23"/>
      <c r="BB28" s="23"/>
      <c r="BC28" s="23"/>
      <c r="BD28" s="23"/>
      <c r="BE28" s="23"/>
      <c r="BF28" s="23"/>
      <c r="BG28" s="23"/>
      <c r="BH28" s="78"/>
      <c r="BI28" s="122">
        <f t="shared" si="27"/>
        <v>0</v>
      </c>
      <c r="BJ28" s="58"/>
      <c r="BK28" s="23"/>
      <c r="BL28" s="23"/>
      <c r="BM28" s="23"/>
      <c r="BN28" s="23"/>
      <c r="BO28" s="23"/>
      <c r="BP28" s="23"/>
      <c r="BQ28" s="23"/>
      <c r="BR28" s="23"/>
      <c r="BS28" s="67"/>
      <c r="BT28" s="122">
        <f t="shared" si="38"/>
        <v>0</v>
      </c>
      <c r="BU28" s="58"/>
      <c r="BV28" s="23"/>
      <c r="BW28" s="23"/>
      <c r="BX28" s="23"/>
      <c r="BY28" s="23"/>
      <c r="BZ28" s="23"/>
      <c r="CA28" s="23"/>
      <c r="CB28" s="23"/>
      <c r="CC28" s="23"/>
      <c r="CD28" s="23"/>
      <c r="CE28" s="67"/>
      <c r="CF28" s="14"/>
    </row>
    <row r="29" spans="1:84" ht="22.5" customHeight="1" thickBot="1" x14ac:dyDescent="0.3">
      <c r="A29" s="213" t="s">
        <v>125</v>
      </c>
      <c r="B29" s="125" t="s">
        <v>126</v>
      </c>
      <c r="C29" s="122">
        <f t="shared" si="34"/>
        <v>50</v>
      </c>
      <c r="D29" s="146">
        <f t="shared" si="35"/>
        <v>0</v>
      </c>
      <c r="E29" s="147">
        <f t="shared" si="16"/>
        <v>0</v>
      </c>
      <c r="F29" s="148">
        <f t="shared" si="17"/>
        <v>26</v>
      </c>
      <c r="G29" s="148">
        <f t="shared" si="29"/>
        <v>24</v>
      </c>
      <c r="H29" s="148">
        <f t="shared" si="18"/>
        <v>0</v>
      </c>
      <c r="I29" s="149">
        <f t="shared" si="19"/>
        <v>0</v>
      </c>
      <c r="J29" s="150">
        <f t="shared" si="20"/>
        <v>0</v>
      </c>
      <c r="K29" s="79">
        <f t="shared" si="36"/>
        <v>0</v>
      </c>
      <c r="L29" s="79" t="s">
        <v>156</v>
      </c>
      <c r="M29" s="79">
        <f t="shared" si="37"/>
        <v>0</v>
      </c>
      <c r="N29" s="151"/>
      <c r="O29" s="122">
        <f t="shared" si="23"/>
        <v>0</v>
      </c>
      <c r="P29" s="60"/>
      <c r="Q29" s="73"/>
      <c r="R29" s="73"/>
      <c r="S29" s="73"/>
      <c r="T29" s="73"/>
      <c r="U29" s="73"/>
      <c r="V29" s="73"/>
      <c r="W29" s="73"/>
      <c r="X29" s="73"/>
      <c r="Y29" s="74"/>
      <c r="Z29" s="122">
        <f t="shared" si="24"/>
        <v>0</v>
      </c>
      <c r="AA29" s="154"/>
      <c r="AB29" s="155"/>
      <c r="AC29" s="155"/>
      <c r="AD29" s="155"/>
      <c r="AE29" s="155"/>
      <c r="AF29" s="155"/>
      <c r="AG29" s="155"/>
      <c r="AH29" s="155"/>
      <c r="AI29" s="155"/>
      <c r="AJ29" s="155"/>
      <c r="AK29" s="155"/>
      <c r="AL29" s="151"/>
      <c r="AM29" s="123">
        <f t="shared" si="25"/>
        <v>0</v>
      </c>
      <c r="AN29" s="59"/>
      <c r="AO29" s="68"/>
      <c r="AP29" s="73"/>
      <c r="AQ29" s="73"/>
      <c r="AR29" s="73"/>
      <c r="AS29" s="73"/>
      <c r="AT29" s="73"/>
      <c r="AU29" s="73"/>
      <c r="AV29" s="73"/>
      <c r="AW29" s="74"/>
      <c r="AX29" s="122">
        <f t="shared" si="26"/>
        <v>0</v>
      </c>
      <c r="AY29" s="59"/>
      <c r="AZ29" s="68"/>
      <c r="BA29" s="68"/>
      <c r="BB29" s="68"/>
      <c r="BC29" s="68"/>
      <c r="BD29" s="68"/>
      <c r="BE29" s="68"/>
      <c r="BF29" s="68"/>
      <c r="BG29" s="68"/>
      <c r="BH29" s="85"/>
      <c r="BI29" s="122">
        <f t="shared" si="27"/>
        <v>0</v>
      </c>
      <c r="BJ29" s="158"/>
      <c r="BK29" s="79"/>
      <c r="BL29" s="79"/>
      <c r="BM29" s="79"/>
      <c r="BN29" s="79"/>
      <c r="BO29" s="79"/>
      <c r="BP29" s="79"/>
      <c r="BQ29" s="79"/>
      <c r="BR29" s="79"/>
      <c r="BS29" s="80"/>
      <c r="BT29" s="122">
        <f t="shared" si="38"/>
        <v>50</v>
      </c>
      <c r="BU29" s="158"/>
      <c r="BV29" s="79"/>
      <c r="BW29" s="79">
        <v>26</v>
      </c>
      <c r="BX29" s="79">
        <v>24</v>
      </c>
      <c r="BY29" s="79"/>
      <c r="BZ29" s="79"/>
      <c r="CA29" s="79"/>
      <c r="CB29" s="79"/>
      <c r="CC29" s="79" t="s">
        <v>156</v>
      </c>
      <c r="CD29" s="79"/>
      <c r="CE29" s="80"/>
      <c r="CF29" s="14"/>
    </row>
    <row r="30" spans="1:84" s="185" customFormat="1" ht="15" customHeight="1" thickBot="1" x14ac:dyDescent="0.3">
      <c r="A30" s="52" t="s">
        <v>26</v>
      </c>
      <c r="B30" s="51" t="s">
        <v>27</v>
      </c>
      <c r="C30" s="52">
        <f t="shared" ref="C30:K30" si="39">SUM(C31:C37)</f>
        <v>466</v>
      </c>
      <c r="D30" s="52">
        <f t="shared" si="39"/>
        <v>14</v>
      </c>
      <c r="E30" s="52">
        <f t="shared" si="39"/>
        <v>0</v>
      </c>
      <c r="F30" s="52">
        <f t="shared" si="39"/>
        <v>182</v>
      </c>
      <c r="G30" s="52">
        <f t="shared" si="39"/>
        <v>202</v>
      </c>
      <c r="H30" s="52">
        <f t="shared" si="39"/>
        <v>0</v>
      </c>
      <c r="I30" s="52">
        <f t="shared" si="39"/>
        <v>30</v>
      </c>
      <c r="J30" s="52">
        <f t="shared" si="39"/>
        <v>0</v>
      </c>
      <c r="K30" s="52">
        <f t="shared" si="39"/>
        <v>26</v>
      </c>
      <c r="L30" s="52"/>
      <c r="M30" s="52">
        <f t="shared" ref="M30:W30" si="40">SUM(M31:M37)</f>
        <v>12</v>
      </c>
      <c r="N30" s="52">
        <f t="shared" si="40"/>
        <v>0</v>
      </c>
      <c r="O30" s="52">
        <f t="shared" si="40"/>
        <v>0</v>
      </c>
      <c r="P30" s="52">
        <f t="shared" si="40"/>
        <v>0</v>
      </c>
      <c r="Q30" s="52">
        <f t="shared" si="40"/>
        <v>0</v>
      </c>
      <c r="R30" s="52">
        <f t="shared" si="40"/>
        <v>0</v>
      </c>
      <c r="S30" s="52">
        <f t="shared" si="40"/>
        <v>0</v>
      </c>
      <c r="T30" s="52">
        <f t="shared" si="40"/>
        <v>0</v>
      </c>
      <c r="U30" s="52">
        <f t="shared" si="40"/>
        <v>0</v>
      </c>
      <c r="V30" s="52">
        <f t="shared" si="40"/>
        <v>0</v>
      </c>
      <c r="W30" s="52">
        <f t="shared" si="40"/>
        <v>0</v>
      </c>
      <c r="X30" s="52"/>
      <c r="Y30" s="52">
        <f t="shared" ref="Y30:AJ30" si="41">SUM(Y31:Y37)</f>
        <v>0</v>
      </c>
      <c r="Z30" s="52">
        <f t="shared" si="41"/>
        <v>0</v>
      </c>
      <c r="AA30" s="52">
        <f t="shared" si="41"/>
        <v>0</v>
      </c>
      <c r="AB30" s="52">
        <f t="shared" si="41"/>
        <v>0</v>
      </c>
      <c r="AC30" s="52">
        <f t="shared" si="41"/>
        <v>0</v>
      </c>
      <c r="AD30" s="52">
        <f t="shared" si="41"/>
        <v>0</v>
      </c>
      <c r="AE30" s="52">
        <f t="shared" si="41"/>
        <v>0</v>
      </c>
      <c r="AF30" s="52">
        <f t="shared" si="41"/>
        <v>0</v>
      </c>
      <c r="AG30" s="52">
        <f t="shared" si="41"/>
        <v>0</v>
      </c>
      <c r="AH30" s="52">
        <f t="shared" si="41"/>
        <v>0</v>
      </c>
      <c r="AI30" s="52">
        <f t="shared" si="41"/>
        <v>0</v>
      </c>
      <c r="AJ30" s="52">
        <f t="shared" si="41"/>
        <v>0</v>
      </c>
      <c r="AK30" s="52"/>
      <c r="AL30" s="52">
        <f t="shared" ref="AL30:AU30" si="42">SUM(AL31:AL37)</f>
        <v>0</v>
      </c>
      <c r="AM30" s="52">
        <f t="shared" si="42"/>
        <v>232</v>
      </c>
      <c r="AN30" s="52">
        <f t="shared" si="42"/>
        <v>0</v>
      </c>
      <c r="AO30" s="52">
        <f t="shared" si="42"/>
        <v>0</v>
      </c>
      <c r="AP30" s="52">
        <f t="shared" si="42"/>
        <v>108</v>
      </c>
      <c r="AQ30" s="52">
        <f t="shared" si="42"/>
        <v>102</v>
      </c>
      <c r="AR30" s="52">
        <f t="shared" si="42"/>
        <v>0</v>
      </c>
      <c r="AS30" s="52">
        <f t="shared" si="42"/>
        <v>0</v>
      </c>
      <c r="AT30" s="52">
        <f t="shared" si="42"/>
        <v>0</v>
      </c>
      <c r="AU30" s="52">
        <f t="shared" si="42"/>
        <v>16</v>
      </c>
      <c r="AV30" s="52"/>
      <c r="AW30" s="52">
        <f t="shared" ref="AW30:BF30" si="43">SUM(AW31:AW37)</f>
        <v>6</v>
      </c>
      <c r="AX30" s="52">
        <f t="shared" si="43"/>
        <v>184</v>
      </c>
      <c r="AY30" s="52">
        <f t="shared" si="43"/>
        <v>14</v>
      </c>
      <c r="AZ30" s="52">
        <f t="shared" si="43"/>
        <v>0</v>
      </c>
      <c r="BA30" s="52">
        <f t="shared" si="43"/>
        <v>70</v>
      </c>
      <c r="BB30" s="52">
        <f t="shared" si="43"/>
        <v>54</v>
      </c>
      <c r="BC30" s="52">
        <f t="shared" si="43"/>
        <v>0</v>
      </c>
      <c r="BD30" s="52">
        <f t="shared" si="43"/>
        <v>30</v>
      </c>
      <c r="BE30" s="52">
        <f t="shared" si="43"/>
        <v>0</v>
      </c>
      <c r="BF30" s="52">
        <f t="shared" si="43"/>
        <v>10</v>
      </c>
      <c r="BG30" s="52"/>
      <c r="BH30" s="52">
        <f t="shared" ref="BH30:BQ30" si="44">SUM(BH31:BH37)</f>
        <v>6</v>
      </c>
      <c r="BI30" s="52">
        <f t="shared" si="44"/>
        <v>0</v>
      </c>
      <c r="BJ30" s="52">
        <f t="shared" si="44"/>
        <v>0</v>
      </c>
      <c r="BK30" s="52">
        <f t="shared" si="44"/>
        <v>0</v>
      </c>
      <c r="BL30" s="52">
        <f t="shared" si="44"/>
        <v>0</v>
      </c>
      <c r="BM30" s="52">
        <f t="shared" si="44"/>
        <v>0</v>
      </c>
      <c r="BN30" s="52">
        <f t="shared" si="44"/>
        <v>0</v>
      </c>
      <c r="BO30" s="52">
        <f t="shared" si="44"/>
        <v>0</v>
      </c>
      <c r="BP30" s="52">
        <f t="shared" si="44"/>
        <v>0</v>
      </c>
      <c r="BQ30" s="52">
        <f t="shared" si="44"/>
        <v>0</v>
      </c>
      <c r="BR30" s="52"/>
      <c r="BS30" s="52">
        <f t="shared" ref="BS30" si="45">SUM(BS31:BS37)</f>
        <v>0</v>
      </c>
      <c r="BT30" s="52">
        <f>SUM(BT31:BT37)</f>
        <v>50</v>
      </c>
      <c r="BU30" s="52">
        <f t="shared" ref="BU30:CE30" si="46">SUM(BU31:BU37)</f>
        <v>0</v>
      </c>
      <c r="BV30" s="52">
        <f t="shared" si="46"/>
        <v>0</v>
      </c>
      <c r="BW30" s="52">
        <f t="shared" si="46"/>
        <v>4</v>
      </c>
      <c r="BX30" s="52">
        <f t="shared" si="46"/>
        <v>46</v>
      </c>
      <c r="BY30" s="52">
        <f t="shared" si="46"/>
        <v>0</v>
      </c>
      <c r="BZ30" s="52">
        <f t="shared" si="46"/>
        <v>0</v>
      </c>
      <c r="CA30" s="52">
        <f t="shared" si="46"/>
        <v>0</v>
      </c>
      <c r="CB30" s="52">
        <f t="shared" si="46"/>
        <v>0</v>
      </c>
      <c r="CC30" s="52">
        <f t="shared" si="46"/>
        <v>0</v>
      </c>
      <c r="CD30" s="52">
        <f t="shared" si="46"/>
        <v>0</v>
      </c>
      <c r="CE30" s="52">
        <f t="shared" si="46"/>
        <v>0</v>
      </c>
    </row>
    <row r="31" spans="1:84" ht="21" customHeight="1" thickBot="1" x14ac:dyDescent="0.3">
      <c r="A31" s="211" t="s">
        <v>7</v>
      </c>
      <c r="B31" s="97" t="s">
        <v>130</v>
      </c>
      <c r="C31" s="122">
        <f t="shared" ref="C31:C63" si="47">SUM(D31:K31)+M31</f>
        <v>54</v>
      </c>
      <c r="D31" s="135">
        <f>SUM(P31+AA31+AN31+AY31+BJ31+BU31)</f>
        <v>0</v>
      </c>
      <c r="E31" s="136">
        <f t="shared" si="16"/>
        <v>0</v>
      </c>
      <c r="F31" s="137">
        <f t="shared" si="17"/>
        <v>32</v>
      </c>
      <c r="G31" s="137">
        <f t="shared" si="29"/>
        <v>20</v>
      </c>
      <c r="H31" s="137">
        <f t="shared" si="18"/>
        <v>0</v>
      </c>
      <c r="I31" s="138">
        <f t="shared" si="19"/>
        <v>0</v>
      </c>
      <c r="J31" s="139">
        <f t="shared" si="20"/>
        <v>0</v>
      </c>
      <c r="K31" s="140">
        <f t="shared" ref="K31:K64" si="48">SUM(W31+AH31+AU31+BF31+BQ31+CB31)</f>
        <v>2</v>
      </c>
      <c r="L31" s="140" t="s">
        <v>156</v>
      </c>
      <c r="M31" s="140">
        <f t="shared" ref="M31:M64" si="49">SUM(Y31+AL31+AW31+BH31+BS31+CD31)</f>
        <v>0</v>
      </c>
      <c r="N31" s="157"/>
      <c r="O31" s="122">
        <f t="shared" si="23"/>
        <v>0</v>
      </c>
      <c r="P31" s="104"/>
      <c r="Q31" s="16"/>
      <c r="R31" s="16"/>
      <c r="S31" s="16"/>
      <c r="T31" s="16"/>
      <c r="U31" s="16"/>
      <c r="V31" s="16"/>
      <c r="W31" s="21"/>
      <c r="X31" s="21"/>
      <c r="Y31" s="46"/>
      <c r="Z31" s="122">
        <f t="shared" si="24"/>
        <v>0</v>
      </c>
      <c r="AA31" s="160"/>
      <c r="AB31" s="139"/>
      <c r="AC31" s="139"/>
      <c r="AD31" s="139"/>
      <c r="AE31" s="139"/>
      <c r="AF31" s="139"/>
      <c r="AG31" s="139"/>
      <c r="AH31" s="140"/>
      <c r="AI31" s="140"/>
      <c r="AJ31" s="140"/>
      <c r="AK31" s="140"/>
      <c r="AL31" s="157"/>
      <c r="AM31" s="123">
        <f t="shared" si="25"/>
        <v>54</v>
      </c>
      <c r="AN31" s="104"/>
      <c r="AO31" s="16"/>
      <c r="AP31" s="16">
        <v>32</v>
      </c>
      <c r="AQ31" s="16">
        <v>20</v>
      </c>
      <c r="AR31" s="16"/>
      <c r="AS31" s="16"/>
      <c r="AT31" s="16"/>
      <c r="AU31" s="21">
        <v>2</v>
      </c>
      <c r="AV31" s="21" t="s">
        <v>156</v>
      </c>
      <c r="AW31" s="46"/>
      <c r="AX31" s="122">
        <f t="shared" si="26"/>
        <v>0</v>
      </c>
      <c r="AY31" s="104"/>
      <c r="AZ31" s="16"/>
      <c r="BA31" s="16"/>
      <c r="BB31" s="16"/>
      <c r="BC31" s="16"/>
      <c r="BD31" s="16"/>
      <c r="BE31" s="16"/>
      <c r="BF31" s="21"/>
      <c r="BG31" s="21"/>
      <c r="BH31" s="61"/>
      <c r="BI31" s="122">
        <f t="shared" si="27"/>
        <v>0</v>
      </c>
      <c r="BJ31" s="104"/>
      <c r="BK31" s="16"/>
      <c r="BL31" s="16"/>
      <c r="BM31" s="16"/>
      <c r="BN31" s="16"/>
      <c r="BO31" s="16"/>
      <c r="BP31" s="16"/>
      <c r="BQ31" s="21"/>
      <c r="BR31" s="21"/>
      <c r="BS31" s="46"/>
      <c r="BT31" s="122">
        <f t="shared" si="28"/>
        <v>0</v>
      </c>
      <c r="BU31" s="104"/>
      <c r="BV31" s="16"/>
      <c r="BW31" s="16"/>
      <c r="BX31" s="16"/>
      <c r="BY31" s="16"/>
      <c r="BZ31" s="16"/>
      <c r="CA31" s="16"/>
      <c r="CB31" s="21"/>
      <c r="CC31" s="21"/>
      <c r="CD31" s="46"/>
      <c r="CE31" s="66"/>
      <c r="CF31" s="14"/>
    </row>
    <row r="32" spans="1:84" ht="36" customHeight="1" thickBot="1" x14ac:dyDescent="0.3">
      <c r="A32" s="212" t="s">
        <v>8</v>
      </c>
      <c r="B32" s="95" t="s">
        <v>131</v>
      </c>
      <c r="C32" s="52">
        <f t="shared" si="47"/>
        <v>66</v>
      </c>
      <c r="D32" s="142">
        <f t="shared" si="15"/>
        <v>0</v>
      </c>
      <c r="E32" s="143">
        <f t="shared" si="16"/>
        <v>0</v>
      </c>
      <c r="F32" s="144">
        <f t="shared" si="17"/>
        <v>24</v>
      </c>
      <c r="G32" s="144">
        <f t="shared" si="29"/>
        <v>30</v>
      </c>
      <c r="H32" s="144">
        <f t="shared" si="18"/>
        <v>0</v>
      </c>
      <c r="I32" s="145">
        <f t="shared" si="19"/>
        <v>0</v>
      </c>
      <c r="J32" s="17">
        <f t="shared" si="20"/>
        <v>0</v>
      </c>
      <c r="K32" s="23">
        <f t="shared" si="48"/>
        <v>6</v>
      </c>
      <c r="L32" s="23" t="s">
        <v>158</v>
      </c>
      <c r="M32" s="23">
        <f t="shared" si="49"/>
        <v>6</v>
      </c>
      <c r="N32" s="67"/>
      <c r="O32" s="52">
        <f t="shared" si="23"/>
        <v>0</v>
      </c>
      <c r="P32" s="105"/>
      <c r="Q32" s="17"/>
      <c r="R32" s="17"/>
      <c r="S32" s="17"/>
      <c r="T32" s="17"/>
      <c r="U32" s="17"/>
      <c r="V32" s="17"/>
      <c r="W32" s="23"/>
      <c r="X32" s="23"/>
      <c r="Y32" s="64"/>
      <c r="Z32" s="52">
        <f t="shared" si="24"/>
        <v>0</v>
      </c>
      <c r="AA32" s="27"/>
      <c r="AB32" s="17"/>
      <c r="AC32" s="17"/>
      <c r="AD32" s="17"/>
      <c r="AE32" s="17"/>
      <c r="AF32" s="17"/>
      <c r="AG32" s="17"/>
      <c r="AH32" s="23"/>
      <c r="AI32" s="23"/>
      <c r="AJ32" s="22"/>
      <c r="AK32" s="22"/>
      <c r="AL32" s="70"/>
      <c r="AM32" s="109">
        <f t="shared" si="25"/>
        <v>66</v>
      </c>
      <c r="AN32" s="105"/>
      <c r="AO32" s="17"/>
      <c r="AP32" s="17">
        <v>24</v>
      </c>
      <c r="AQ32" s="17">
        <v>30</v>
      </c>
      <c r="AR32" s="17"/>
      <c r="AS32" s="17"/>
      <c r="AT32" s="17"/>
      <c r="AU32" s="23">
        <v>6</v>
      </c>
      <c r="AV32" s="23" t="s">
        <v>158</v>
      </c>
      <c r="AW32" s="78">
        <v>6</v>
      </c>
      <c r="AX32" s="52">
        <f t="shared" si="26"/>
        <v>0</v>
      </c>
      <c r="AY32" s="105"/>
      <c r="AZ32" s="17"/>
      <c r="BA32" s="17"/>
      <c r="BB32" s="17"/>
      <c r="BC32" s="17"/>
      <c r="BD32" s="17"/>
      <c r="BE32" s="17"/>
      <c r="BF32" s="23"/>
      <c r="BG32" s="23"/>
      <c r="BH32" s="78"/>
      <c r="BI32" s="52">
        <f t="shared" si="27"/>
        <v>0</v>
      </c>
      <c r="BJ32" s="105"/>
      <c r="BK32" s="17"/>
      <c r="BL32" s="17"/>
      <c r="BM32" s="17"/>
      <c r="BN32" s="17"/>
      <c r="BO32" s="17"/>
      <c r="BP32" s="17"/>
      <c r="BQ32" s="23"/>
      <c r="BR32" s="23"/>
      <c r="BS32" s="78"/>
      <c r="BT32" s="52">
        <f t="shared" si="28"/>
        <v>0</v>
      </c>
      <c r="BU32" s="105"/>
      <c r="BV32" s="17"/>
      <c r="BW32" s="17"/>
      <c r="BX32" s="17"/>
      <c r="BY32" s="17"/>
      <c r="BZ32" s="17"/>
      <c r="CA32" s="17"/>
      <c r="CB32" s="23"/>
      <c r="CC32" s="23"/>
      <c r="CD32" s="78"/>
      <c r="CE32" s="67"/>
      <c r="CF32" s="14"/>
    </row>
    <row r="33" spans="1:84" ht="31.5" customHeight="1" thickBot="1" x14ac:dyDescent="0.3">
      <c r="A33" s="212" t="s">
        <v>9</v>
      </c>
      <c r="B33" s="95" t="s">
        <v>132</v>
      </c>
      <c r="C33" s="52">
        <f t="shared" si="47"/>
        <v>50</v>
      </c>
      <c r="D33" s="142">
        <f t="shared" si="15"/>
        <v>0</v>
      </c>
      <c r="E33" s="143">
        <f t="shared" si="16"/>
        <v>0</v>
      </c>
      <c r="F33" s="144">
        <f t="shared" si="17"/>
        <v>20</v>
      </c>
      <c r="G33" s="144">
        <f t="shared" si="29"/>
        <v>28</v>
      </c>
      <c r="H33" s="144">
        <f t="shared" si="18"/>
        <v>0</v>
      </c>
      <c r="I33" s="145">
        <f t="shared" si="19"/>
        <v>0</v>
      </c>
      <c r="J33" s="17">
        <f t="shared" si="20"/>
        <v>0</v>
      </c>
      <c r="K33" s="23">
        <f t="shared" si="48"/>
        <v>2</v>
      </c>
      <c r="L33" s="23" t="s">
        <v>156</v>
      </c>
      <c r="M33" s="23">
        <f t="shared" si="49"/>
        <v>0</v>
      </c>
      <c r="N33" s="67"/>
      <c r="O33" s="52">
        <f t="shared" si="23"/>
        <v>0</v>
      </c>
      <c r="P33" s="105"/>
      <c r="Q33" s="17"/>
      <c r="R33" s="17"/>
      <c r="S33" s="17"/>
      <c r="T33" s="17"/>
      <c r="U33" s="17"/>
      <c r="V33" s="17"/>
      <c r="W33" s="23"/>
      <c r="X33" s="23"/>
      <c r="Y33" s="64"/>
      <c r="Z33" s="52">
        <f t="shared" si="24"/>
        <v>0</v>
      </c>
      <c r="AA33" s="27"/>
      <c r="AB33" s="17"/>
      <c r="AC33" s="17"/>
      <c r="AD33" s="17"/>
      <c r="AE33" s="17"/>
      <c r="AF33" s="17"/>
      <c r="AG33" s="17"/>
      <c r="AH33" s="23"/>
      <c r="AI33" s="23"/>
      <c r="AJ33" s="23"/>
      <c r="AK33" s="23"/>
      <c r="AL33" s="67"/>
      <c r="AM33" s="109">
        <f t="shared" si="25"/>
        <v>50</v>
      </c>
      <c r="AN33" s="105"/>
      <c r="AO33" s="17"/>
      <c r="AP33" s="17">
        <v>20</v>
      </c>
      <c r="AQ33" s="17">
        <v>28</v>
      </c>
      <c r="AR33" s="17"/>
      <c r="AS33" s="17"/>
      <c r="AT33" s="17"/>
      <c r="AU33" s="23">
        <v>2</v>
      </c>
      <c r="AV33" s="23" t="s">
        <v>156</v>
      </c>
      <c r="AW33" s="78"/>
      <c r="AX33" s="52">
        <f t="shared" si="26"/>
        <v>0</v>
      </c>
      <c r="AY33" s="105"/>
      <c r="AZ33" s="17"/>
      <c r="BA33" s="17"/>
      <c r="BB33" s="17"/>
      <c r="BC33" s="17"/>
      <c r="BD33" s="17"/>
      <c r="BE33" s="17"/>
      <c r="BF33" s="23"/>
      <c r="BG33" s="23"/>
      <c r="BH33" s="78"/>
      <c r="BI33" s="52">
        <f t="shared" si="27"/>
        <v>0</v>
      </c>
      <c r="BJ33" s="105"/>
      <c r="BK33" s="17"/>
      <c r="BL33" s="17"/>
      <c r="BM33" s="17"/>
      <c r="BN33" s="17"/>
      <c r="BO33" s="17"/>
      <c r="BP33" s="17"/>
      <c r="BQ33" s="23"/>
      <c r="BR33" s="23"/>
      <c r="BS33" s="78"/>
      <c r="BT33" s="52">
        <f t="shared" si="28"/>
        <v>0</v>
      </c>
      <c r="BU33" s="105"/>
      <c r="BV33" s="17"/>
      <c r="BW33" s="17"/>
      <c r="BX33" s="17"/>
      <c r="BY33" s="17"/>
      <c r="BZ33" s="17"/>
      <c r="CA33" s="17"/>
      <c r="CB33" s="23"/>
      <c r="CC33" s="23"/>
      <c r="CD33" s="78"/>
      <c r="CE33" s="67"/>
      <c r="CF33" s="14"/>
    </row>
    <row r="34" spans="1:84" ht="22.5" customHeight="1" thickBot="1" x14ac:dyDescent="0.3">
      <c r="A34" s="212" t="s">
        <v>10</v>
      </c>
      <c r="B34" s="95" t="s">
        <v>133</v>
      </c>
      <c r="C34" s="52">
        <f t="shared" si="47"/>
        <v>148</v>
      </c>
      <c r="D34" s="142">
        <f t="shared" si="15"/>
        <v>0</v>
      </c>
      <c r="E34" s="143">
        <f t="shared" si="16"/>
        <v>0</v>
      </c>
      <c r="F34" s="144">
        <f t="shared" si="17"/>
        <v>76</v>
      </c>
      <c r="G34" s="144">
        <f t="shared" si="29"/>
        <v>56</v>
      </c>
      <c r="H34" s="144">
        <f t="shared" si="18"/>
        <v>0</v>
      </c>
      <c r="I34" s="145">
        <f t="shared" si="19"/>
        <v>0</v>
      </c>
      <c r="J34" s="17">
        <f t="shared" si="20"/>
        <v>0</v>
      </c>
      <c r="K34" s="23">
        <f t="shared" si="48"/>
        <v>10</v>
      </c>
      <c r="L34" s="23" t="s">
        <v>158</v>
      </c>
      <c r="M34" s="23">
        <f t="shared" si="49"/>
        <v>6</v>
      </c>
      <c r="N34" s="67"/>
      <c r="O34" s="52">
        <f t="shared" si="23"/>
        <v>0</v>
      </c>
      <c r="P34" s="105"/>
      <c r="Q34" s="17"/>
      <c r="R34" s="17"/>
      <c r="S34" s="17"/>
      <c r="T34" s="17"/>
      <c r="U34" s="17"/>
      <c r="V34" s="17"/>
      <c r="W34" s="23"/>
      <c r="X34" s="23"/>
      <c r="Y34" s="64"/>
      <c r="Z34" s="52">
        <f t="shared" si="24"/>
        <v>0</v>
      </c>
      <c r="AA34" s="27"/>
      <c r="AB34" s="17"/>
      <c r="AC34" s="17"/>
      <c r="AD34" s="17"/>
      <c r="AE34" s="17"/>
      <c r="AF34" s="17"/>
      <c r="AG34" s="17"/>
      <c r="AH34" s="23"/>
      <c r="AI34" s="23"/>
      <c r="AJ34" s="23"/>
      <c r="AK34" s="23"/>
      <c r="AL34" s="67"/>
      <c r="AM34" s="109">
        <f t="shared" si="25"/>
        <v>12</v>
      </c>
      <c r="AN34" s="105"/>
      <c r="AO34" s="17"/>
      <c r="AP34" s="17">
        <v>6</v>
      </c>
      <c r="AQ34" s="17">
        <v>2</v>
      </c>
      <c r="AR34" s="17"/>
      <c r="AS34" s="17"/>
      <c r="AT34" s="17"/>
      <c r="AU34" s="23">
        <v>4</v>
      </c>
      <c r="AV34" s="23"/>
      <c r="AW34" s="78"/>
      <c r="AX34" s="52">
        <f t="shared" si="26"/>
        <v>136</v>
      </c>
      <c r="AY34" s="105"/>
      <c r="AZ34" s="17"/>
      <c r="BA34" s="17">
        <v>70</v>
      </c>
      <c r="BB34" s="17">
        <v>54</v>
      </c>
      <c r="BC34" s="17"/>
      <c r="BD34" s="17"/>
      <c r="BE34" s="17"/>
      <c r="BF34" s="23">
        <v>6</v>
      </c>
      <c r="BG34" s="23" t="s">
        <v>158</v>
      </c>
      <c r="BH34" s="78">
        <v>6</v>
      </c>
      <c r="BI34" s="52">
        <f t="shared" si="27"/>
        <v>0</v>
      </c>
      <c r="BJ34" s="105"/>
      <c r="BK34" s="17"/>
      <c r="BL34" s="17"/>
      <c r="BM34" s="17"/>
      <c r="BN34" s="17"/>
      <c r="BO34" s="17"/>
      <c r="BP34" s="17"/>
      <c r="BQ34" s="23"/>
      <c r="BR34" s="23"/>
      <c r="BS34" s="78"/>
      <c r="BT34" s="52">
        <f t="shared" si="28"/>
        <v>0</v>
      </c>
      <c r="BU34" s="105"/>
      <c r="BV34" s="17"/>
      <c r="BW34" s="17"/>
      <c r="BX34" s="17"/>
      <c r="BY34" s="17"/>
      <c r="BZ34" s="17"/>
      <c r="CA34" s="17"/>
      <c r="CB34" s="23"/>
      <c r="CC34" s="23"/>
      <c r="CD34" s="78"/>
      <c r="CE34" s="70"/>
      <c r="CF34" s="14"/>
    </row>
    <row r="35" spans="1:84" ht="24" customHeight="1" thickBot="1" x14ac:dyDescent="0.3">
      <c r="A35" s="212" t="s">
        <v>11</v>
      </c>
      <c r="B35" s="95" t="s">
        <v>134</v>
      </c>
      <c r="C35" s="52">
        <f t="shared" si="47"/>
        <v>50</v>
      </c>
      <c r="D35" s="142">
        <f t="shared" si="15"/>
        <v>0</v>
      </c>
      <c r="E35" s="143">
        <f t="shared" si="16"/>
        <v>0</v>
      </c>
      <c r="F35" s="144">
        <f t="shared" si="17"/>
        <v>4</v>
      </c>
      <c r="G35" s="144">
        <f t="shared" si="29"/>
        <v>46</v>
      </c>
      <c r="H35" s="144">
        <f t="shared" si="18"/>
        <v>0</v>
      </c>
      <c r="I35" s="145">
        <f t="shared" si="19"/>
        <v>0</v>
      </c>
      <c r="J35" s="17">
        <f t="shared" si="20"/>
        <v>0</v>
      </c>
      <c r="K35" s="23">
        <f t="shared" si="48"/>
        <v>0</v>
      </c>
      <c r="L35" s="23" t="s">
        <v>156</v>
      </c>
      <c r="M35" s="23">
        <f t="shared" si="49"/>
        <v>0</v>
      </c>
      <c r="N35" s="67"/>
      <c r="O35" s="52">
        <f t="shared" si="23"/>
        <v>0</v>
      </c>
      <c r="P35" s="105"/>
      <c r="Q35" s="17"/>
      <c r="R35" s="17"/>
      <c r="S35" s="17"/>
      <c r="T35" s="17"/>
      <c r="U35" s="17"/>
      <c r="V35" s="17"/>
      <c r="W35" s="23"/>
      <c r="X35" s="23"/>
      <c r="Y35" s="64"/>
      <c r="Z35" s="52">
        <f t="shared" si="24"/>
        <v>0</v>
      </c>
      <c r="AA35" s="27"/>
      <c r="AB35" s="17"/>
      <c r="AC35" s="17"/>
      <c r="AD35" s="17"/>
      <c r="AE35" s="17"/>
      <c r="AF35" s="17"/>
      <c r="AG35" s="17"/>
      <c r="AH35" s="23"/>
      <c r="AI35" s="23"/>
      <c r="AJ35" s="23"/>
      <c r="AK35" s="23"/>
      <c r="AL35" s="67"/>
      <c r="AM35" s="109">
        <f t="shared" si="25"/>
        <v>0</v>
      </c>
      <c r="AN35" s="105"/>
      <c r="AO35" s="17"/>
      <c r="AP35" s="17"/>
      <c r="AQ35" s="17"/>
      <c r="AR35" s="17"/>
      <c r="AS35" s="17"/>
      <c r="AT35" s="17"/>
      <c r="AU35" s="23"/>
      <c r="AV35" s="23"/>
      <c r="AW35" s="78"/>
      <c r="AX35" s="52">
        <f t="shared" si="26"/>
        <v>0</v>
      </c>
      <c r="AY35" s="105"/>
      <c r="AZ35" s="17"/>
      <c r="BA35" s="17"/>
      <c r="BB35" s="17"/>
      <c r="BC35" s="17"/>
      <c r="BD35" s="17"/>
      <c r="BE35" s="17"/>
      <c r="BF35" s="23"/>
      <c r="BG35" s="23"/>
      <c r="BH35" s="78"/>
      <c r="BI35" s="52">
        <f t="shared" si="27"/>
        <v>0</v>
      </c>
      <c r="BJ35" s="105"/>
      <c r="BK35" s="17"/>
      <c r="BL35" s="17"/>
      <c r="BM35" s="17"/>
      <c r="BN35" s="17"/>
      <c r="BO35" s="17"/>
      <c r="BP35" s="17"/>
      <c r="BQ35" s="23"/>
      <c r="BR35" s="23"/>
      <c r="BS35" s="78"/>
      <c r="BT35" s="52">
        <f>SUM(BU35:CB35)+CD35</f>
        <v>50</v>
      </c>
      <c r="BU35" s="105"/>
      <c r="BV35" s="17"/>
      <c r="BW35" s="17">
        <v>4</v>
      </c>
      <c r="BX35" s="17">
        <v>46</v>
      </c>
      <c r="BY35" s="17"/>
      <c r="BZ35" s="17"/>
      <c r="CA35" s="17"/>
      <c r="CB35" s="23"/>
      <c r="CC35" s="23" t="s">
        <v>156</v>
      </c>
      <c r="CD35" s="78"/>
      <c r="CE35" s="67"/>
      <c r="CF35" s="14"/>
    </row>
    <row r="36" spans="1:84" ht="36" customHeight="1" thickBot="1" x14ac:dyDescent="0.3">
      <c r="A36" s="212" t="s">
        <v>12</v>
      </c>
      <c r="B36" s="95" t="s">
        <v>135</v>
      </c>
      <c r="C36" s="52">
        <f t="shared" si="47"/>
        <v>48</v>
      </c>
      <c r="D36" s="142">
        <f t="shared" si="15"/>
        <v>14</v>
      </c>
      <c r="E36" s="143">
        <f t="shared" si="16"/>
        <v>0</v>
      </c>
      <c r="F36" s="144">
        <f t="shared" si="17"/>
        <v>0</v>
      </c>
      <c r="G36" s="144">
        <f t="shared" si="29"/>
        <v>0</v>
      </c>
      <c r="H36" s="144">
        <f t="shared" si="18"/>
        <v>0</v>
      </c>
      <c r="I36" s="145">
        <f t="shared" si="19"/>
        <v>30</v>
      </c>
      <c r="J36" s="17">
        <f t="shared" si="20"/>
        <v>0</v>
      </c>
      <c r="K36" s="23">
        <f t="shared" si="48"/>
        <v>4</v>
      </c>
      <c r="L36" s="23" t="s">
        <v>156</v>
      </c>
      <c r="M36" s="23">
        <f t="shared" si="49"/>
        <v>0</v>
      </c>
      <c r="N36" s="70"/>
      <c r="O36" s="52">
        <f t="shared" si="23"/>
        <v>0</v>
      </c>
      <c r="P36" s="106"/>
      <c r="Q36" s="25"/>
      <c r="R36" s="25"/>
      <c r="S36" s="25"/>
      <c r="T36" s="25"/>
      <c r="U36" s="25"/>
      <c r="V36" s="25"/>
      <c r="W36" s="22"/>
      <c r="X36" s="22"/>
      <c r="Y36" s="64"/>
      <c r="Z36" s="52">
        <f t="shared" si="24"/>
        <v>0</v>
      </c>
      <c r="AA36" s="31"/>
      <c r="AB36" s="25"/>
      <c r="AC36" s="25"/>
      <c r="AD36" s="25"/>
      <c r="AE36" s="25"/>
      <c r="AF36" s="25"/>
      <c r="AG36" s="25"/>
      <c r="AH36" s="22"/>
      <c r="AI36" s="22"/>
      <c r="AJ36" s="22"/>
      <c r="AK36" s="22"/>
      <c r="AL36" s="70"/>
      <c r="AM36" s="109">
        <f t="shared" si="25"/>
        <v>0</v>
      </c>
      <c r="AN36" s="105"/>
      <c r="AO36" s="17"/>
      <c r="AP36" s="17"/>
      <c r="AQ36" s="17"/>
      <c r="AR36" s="17"/>
      <c r="AS36" s="17"/>
      <c r="AT36" s="17"/>
      <c r="AU36" s="23"/>
      <c r="AV36" s="23"/>
      <c r="AW36" s="78"/>
      <c r="AX36" s="52">
        <f t="shared" si="26"/>
        <v>48</v>
      </c>
      <c r="AY36" s="105">
        <v>14</v>
      </c>
      <c r="AZ36" s="17"/>
      <c r="BA36" s="17"/>
      <c r="BB36" s="17"/>
      <c r="BC36" s="17"/>
      <c r="BD36" s="17">
        <v>30</v>
      </c>
      <c r="BE36" s="17"/>
      <c r="BF36" s="23">
        <v>4</v>
      </c>
      <c r="BG36" s="23" t="s">
        <v>156</v>
      </c>
      <c r="BH36" s="64"/>
      <c r="BI36" s="52">
        <f t="shared" si="27"/>
        <v>0</v>
      </c>
      <c r="BJ36" s="106"/>
      <c r="BK36" s="25"/>
      <c r="BL36" s="25"/>
      <c r="BM36" s="25"/>
      <c r="BN36" s="25"/>
      <c r="BO36" s="25"/>
      <c r="BP36" s="25"/>
      <c r="BQ36" s="22"/>
      <c r="BR36" s="22"/>
      <c r="BS36" s="64"/>
      <c r="BT36" s="52">
        <f t="shared" si="28"/>
        <v>0</v>
      </c>
      <c r="BU36" s="106"/>
      <c r="BV36" s="25"/>
      <c r="BW36" s="25"/>
      <c r="BX36" s="25"/>
      <c r="BY36" s="25"/>
      <c r="BZ36" s="25"/>
      <c r="CA36" s="25"/>
      <c r="CB36" s="22"/>
      <c r="CC36" s="22"/>
      <c r="CD36" s="64"/>
      <c r="CE36" s="70"/>
      <c r="CF36" s="14"/>
    </row>
    <row r="37" spans="1:84" ht="14.25" customHeight="1" thickBot="1" x14ac:dyDescent="0.3">
      <c r="A37" s="213" t="s">
        <v>13</v>
      </c>
      <c r="B37" s="125" t="s">
        <v>136</v>
      </c>
      <c r="C37" s="114">
        <f t="shared" si="47"/>
        <v>50</v>
      </c>
      <c r="D37" s="146">
        <f t="shared" si="15"/>
        <v>0</v>
      </c>
      <c r="E37" s="147">
        <f t="shared" si="16"/>
        <v>0</v>
      </c>
      <c r="F37" s="148">
        <f t="shared" si="17"/>
        <v>26</v>
      </c>
      <c r="G37" s="148">
        <f t="shared" si="29"/>
        <v>22</v>
      </c>
      <c r="H37" s="148">
        <f t="shared" si="18"/>
        <v>0</v>
      </c>
      <c r="I37" s="149">
        <f t="shared" si="19"/>
        <v>0</v>
      </c>
      <c r="J37" s="150">
        <f t="shared" si="20"/>
        <v>0</v>
      </c>
      <c r="K37" s="79">
        <f t="shared" si="48"/>
        <v>2</v>
      </c>
      <c r="L37" s="159"/>
      <c r="M37" s="79">
        <f t="shared" si="49"/>
        <v>0</v>
      </c>
      <c r="N37" s="151"/>
      <c r="O37" s="114">
        <f t="shared" si="23"/>
        <v>0</v>
      </c>
      <c r="P37" s="121"/>
      <c r="Q37" s="26"/>
      <c r="R37" s="26"/>
      <c r="S37" s="26"/>
      <c r="T37" s="26"/>
      <c r="U37" s="26"/>
      <c r="V37" s="26"/>
      <c r="W37" s="73"/>
      <c r="X37" s="73"/>
      <c r="Y37" s="74"/>
      <c r="Z37" s="114">
        <f t="shared" si="24"/>
        <v>0</v>
      </c>
      <c r="AA37" s="161"/>
      <c r="AB37" s="162"/>
      <c r="AC37" s="162"/>
      <c r="AD37" s="162"/>
      <c r="AE37" s="162"/>
      <c r="AF37" s="162"/>
      <c r="AG37" s="162"/>
      <c r="AH37" s="155"/>
      <c r="AI37" s="155"/>
      <c r="AJ37" s="155"/>
      <c r="AK37" s="155"/>
      <c r="AL37" s="151"/>
      <c r="AM37" s="120">
        <f t="shared" si="25"/>
        <v>50</v>
      </c>
      <c r="AN37" s="107"/>
      <c r="AO37" s="19"/>
      <c r="AP37" s="19">
        <v>26</v>
      </c>
      <c r="AQ37" s="19">
        <v>22</v>
      </c>
      <c r="AR37" s="19"/>
      <c r="AS37" s="19"/>
      <c r="AT37" s="19"/>
      <c r="AU37" s="68">
        <v>2</v>
      </c>
      <c r="AV37" s="68" t="s">
        <v>156</v>
      </c>
      <c r="AW37" s="85"/>
      <c r="AX37" s="114">
        <f t="shared" si="26"/>
        <v>0</v>
      </c>
      <c r="AY37" s="107"/>
      <c r="AZ37" s="19"/>
      <c r="BA37" s="19"/>
      <c r="BB37" s="19"/>
      <c r="BC37" s="19"/>
      <c r="BD37" s="19"/>
      <c r="BE37" s="19"/>
      <c r="BF37" s="68"/>
      <c r="BG37" s="73"/>
      <c r="BH37" s="74"/>
      <c r="BI37" s="114">
        <f t="shared" si="27"/>
        <v>0</v>
      </c>
      <c r="BJ37" s="121"/>
      <c r="BK37" s="26"/>
      <c r="BL37" s="26"/>
      <c r="BM37" s="26"/>
      <c r="BN37" s="26"/>
      <c r="BO37" s="26"/>
      <c r="BP37" s="26"/>
      <c r="BQ37" s="73"/>
      <c r="BR37" s="73"/>
      <c r="BS37" s="74"/>
      <c r="BT37" s="114">
        <f t="shared" si="28"/>
        <v>0</v>
      </c>
      <c r="BU37" s="121"/>
      <c r="BV37" s="26"/>
      <c r="BW37" s="26"/>
      <c r="BX37" s="26"/>
      <c r="BY37" s="26"/>
      <c r="BZ37" s="26"/>
      <c r="CA37" s="26"/>
      <c r="CB37" s="73"/>
      <c r="CC37" s="73"/>
      <c r="CD37" s="74"/>
      <c r="CE37" s="71"/>
      <c r="CF37" s="14"/>
    </row>
    <row r="38" spans="1:84" s="185" customFormat="1" ht="15.75" customHeight="1" thickBot="1" x14ac:dyDescent="0.3">
      <c r="A38" s="52" t="s">
        <v>109</v>
      </c>
      <c r="B38" s="130" t="s">
        <v>35</v>
      </c>
      <c r="C38" s="114">
        <f>SUM(C39:C40)</f>
        <v>80</v>
      </c>
      <c r="D38" s="193">
        <f t="shared" si="15"/>
        <v>22</v>
      </c>
      <c r="E38" s="194">
        <f t="shared" si="16"/>
        <v>0</v>
      </c>
      <c r="F38" s="195">
        <f t="shared" si="17"/>
        <v>0</v>
      </c>
      <c r="G38" s="195">
        <f t="shared" si="29"/>
        <v>26</v>
      </c>
      <c r="H38" s="195">
        <f t="shared" si="18"/>
        <v>0</v>
      </c>
      <c r="I38" s="196">
        <f t="shared" si="19"/>
        <v>0</v>
      </c>
      <c r="J38" s="197">
        <f t="shared" si="20"/>
        <v>0</v>
      </c>
      <c r="K38" s="197">
        <f t="shared" si="48"/>
        <v>0</v>
      </c>
      <c r="L38" s="198"/>
      <c r="M38" s="197">
        <f t="shared" si="49"/>
        <v>0</v>
      </c>
      <c r="N38" s="52">
        <f t="shared" ref="N38:AH38" si="50">SUM(N40:N40)</f>
        <v>0</v>
      </c>
      <c r="O38" s="52">
        <f t="shared" si="50"/>
        <v>0</v>
      </c>
      <c r="P38" s="52">
        <f t="shared" si="50"/>
        <v>0</v>
      </c>
      <c r="Q38" s="52">
        <f t="shared" si="50"/>
        <v>0</v>
      </c>
      <c r="R38" s="52">
        <f t="shared" si="50"/>
        <v>0</v>
      </c>
      <c r="S38" s="52">
        <f t="shared" si="50"/>
        <v>0</v>
      </c>
      <c r="T38" s="52">
        <f t="shared" si="50"/>
        <v>0</v>
      </c>
      <c r="U38" s="52">
        <f t="shared" si="50"/>
        <v>0</v>
      </c>
      <c r="V38" s="52">
        <f t="shared" si="50"/>
        <v>0</v>
      </c>
      <c r="W38" s="52">
        <f t="shared" si="50"/>
        <v>0</v>
      </c>
      <c r="X38" s="52">
        <f t="shared" si="50"/>
        <v>0</v>
      </c>
      <c r="Y38" s="52">
        <f t="shared" si="50"/>
        <v>0</v>
      </c>
      <c r="Z38" s="52">
        <f>SUM(Z40:Z40)</f>
        <v>0</v>
      </c>
      <c r="AA38" s="52">
        <f t="shared" si="50"/>
        <v>0</v>
      </c>
      <c r="AB38" s="52">
        <f t="shared" si="50"/>
        <v>0</v>
      </c>
      <c r="AC38" s="52">
        <f t="shared" si="50"/>
        <v>0</v>
      </c>
      <c r="AD38" s="52">
        <f t="shared" si="50"/>
        <v>0</v>
      </c>
      <c r="AE38" s="52">
        <f t="shared" si="50"/>
        <v>0</v>
      </c>
      <c r="AF38" s="52">
        <f t="shared" si="50"/>
        <v>0</v>
      </c>
      <c r="AG38" s="52">
        <f t="shared" si="50"/>
        <v>0</v>
      </c>
      <c r="AH38" s="52">
        <f t="shared" si="50"/>
        <v>0</v>
      </c>
      <c r="AI38" s="52">
        <f t="shared" ref="AI38:BN38" si="51">SUM(AI40:AI40)</f>
        <v>0</v>
      </c>
      <c r="AJ38" s="52">
        <f t="shared" si="51"/>
        <v>0</v>
      </c>
      <c r="AK38" s="52">
        <f t="shared" si="51"/>
        <v>0</v>
      </c>
      <c r="AL38" s="52">
        <f t="shared" si="51"/>
        <v>0</v>
      </c>
      <c r="AM38" s="120">
        <f>SUM(AM39:AM40)</f>
        <v>32</v>
      </c>
      <c r="AN38" s="52">
        <f t="shared" si="51"/>
        <v>0</v>
      </c>
      <c r="AO38" s="52">
        <f t="shared" si="51"/>
        <v>0</v>
      </c>
      <c r="AP38" s="52">
        <f t="shared" si="51"/>
        <v>0</v>
      </c>
      <c r="AQ38" s="52">
        <f t="shared" si="51"/>
        <v>0</v>
      </c>
      <c r="AR38" s="52">
        <f t="shared" si="51"/>
        <v>0</v>
      </c>
      <c r="AS38" s="52">
        <f t="shared" si="51"/>
        <v>0</v>
      </c>
      <c r="AT38" s="52">
        <f t="shared" si="51"/>
        <v>0</v>
      </c>
      <c r="AU38" s="52">
        <f t="shared" si="51"/>
        <v>0</v>
      </c>
      <c r="AV38" s="52">
        <f t="shared" si="51"/>
        <v>0</v>
      </c>
      <c r="AW38" s="52">
        <f t="shared" si="51"/>
        <v>0</v>
      </c>
      <c r="AX38" s="114">
        <f>SUM(AX39:AX40)</f>
        <v>48</v>
      </c>
      <c r="AY38" s="52">
        <f t="shared" si="51"/>
        <v>22</v>
      </c>
      <c r="AZ38" s="52">
        <f t="shared" si="51"/>
        <v>0</v>
      </c>
      <c r="BA38" s="52">
        <f t="shared" si="51"/>
        <v>0</v>
      </c>
      <c r="BB38" s="52">
        <f t="shared" si="51"/>
        <v>26</v>
      </c>
      <c r="BC38" s="52">
        <f t="shared" si="51"/>
        <v>0</v>
      </c>
      <c r="BD38" s="52">
        <f t="shared" si="51"/>
        <v>0</v>
      </c>
      <c r="BE38" s="52">
        <f t="shared" si="51"/>
        <v>0</v>
      </c>
      <c r="BF38" s="52">
        <f t="shared" si="51"/>
        <v>0</v>
      </c>
      <c r="BG38" s="52">
        <f t="shared" si="51"/>
        <v>0</v>
      </c>
      <c r="BH38" s="52">
        <f t="shared" si="51"/>
        <v>0</v>
      </c>
      <c r="BI38" s="114">
        <f>SUM(BI39:BI40)</f>
        <v>0</v>
      </c>
      <c r="BJ38" s="52">
        <f t="shared" si="51"/>
        <v>0</v>
      </c>
      <c r="BK38" s="52">
        <f t="shared" si="51"/>
        <v>0</v>
      </c>
      <c r="BL38" s="52">
        <f t="shared" si="51"/>
        <v>0</v>
      </c>
      <c r="BM38" s="52">
        <f t="shared" si="51"/>
        <v>0</v>
      </c>
      <c r="BN38" s="52">
        <f t="shared" si="51"/>
        <v>0</v>
      </c>
      <c r="BO38" s="52">
        <f t="shared" ref="BO38:CE38" si="52">SUM(BO40:BO40)</f>
        <v>0</v>
      </c>
      <c r="BP38" s="52">
        <f t="shared" si="52"/>
        <v>0</v>
      </c>
      <c r="BQ38" s="52">
        <f t="shared" si="52"/>
        <v>0</v>
      </c>
      <c r="BR38" s="52">
        <f t="shared" si="52"/>
        <v>0</v>
      </c>
      <c r="BS38" s="52">
        <f t="shared" si="52"/>
        <v>0</v>
      </c>
      <c r="BT38" s="52">
        <f t="shared" si="52"/>
        <v>0</v>
      </c>
      <c r="BU38" s="52">
        <f t="shared" si="52"/>
        <v>0</v>
      </c>
      <c r="BV38" s="52">
        <f t="shared" si="52"/>
        <v>0</v>
      </c>
      <c r="BW38" s="52">
        <f t="shared" si="52"/>
        <v>0</v>
      </c>
      <c r="BX38" s="52">
        <f t="shared" si="52"/>
        <v>0</v>
      </c>
      <c r="BY38" s="52">
        <f t="shared" si="52"/>
        <v>0</v>
      </c>
      <c r="BZ38" s="52">
        <f t="shared" si="52"/>
        <v>0</v>
      </c>
      <c r="CA38" s="52">
        <f t="shared" si="52"/>
        <v>0</v>
      </c>
      <c r="CB38" s="52">
        <f t="shared" si="52"/>
        <v>0</v>
      </c>
      <c r="CC38" s="52">
        <f t="shared" si="52"/>
        <v>0</v>
      </c>
      <c r="CD38" s="52">
        <f t="shared" si="52"/>
        <v>0</v>
      </c>
      <c r="CE38" s="52">
        <f t="shared" si="52"/>
        <v>0</v>
      </c>
      <c r="CF38" s="184"/>
    </row>
    <row r="39" spans="1:84" s="65" customFormat="1" ht="35.25" customHeight="1" thickBot="1" x14ac:dyDescent="0.3">
      <c r="A39" s="226" t="s">
        <v>110</v>
      </c>
      <c r="B39" s="126" t="s">
        <v>127</v>
      </c>
      <c r="C39" s="114">
        <f t="shared" si="47"/>
        <v>32</v>
      </c>
      <c r="D39" s="203">
        <f t="shared" si="15"/>
        <v>0</v>
      </c>
      <c r="E39" s="204">
        <f t="shared" si="16"/>
        <v>0</v>
      </c>
      <c r="F39" s="200">
        <f t="shared" si="17"/>
        <v>22</v>
      </c>
      <c r="G39" s="200">
        <f t="shared" si="29"/>
        <v>10</v>
      </c>
      <c r="H39" s="200">
        <f t="shared" si="18"/>
        <v>0</v>
      </c>
      <c r="I39" s="201">
        <f t="shared" si="19"/>
        <v>0</v>
      </c>
      <c r="J39" s="19">
        <f t="shared" si="20"/>
        <v>0</v>
      </c>
      <c r="K39" s="68">
        <f t="shared" si="48"/>
        <v>0</v>
      </c>
      <c r="L39" s="68" t="s">
        <v>156</v>
      </c>
      <c r="M39" s="68">
        <f t="shared" si="49"/>
        <v>0</v>
      </c>
      <c r="N39" s="141"/>
      <c r="O39" s="122"/>
      <c r="P39" s="152"/>
      <c r="Q39" s="153"/>
      <c r="R39" s="153"/>
      <c r="S39" s="153"/>
      <c r="T39" s="153"/>
      <c r="U39" s="153"/>
      <c r="V39" s="153"/>
      <c r="W39" s="153"/>
      <c r="X39" s="153"/>
      <c r="Y39" s="141"/>
      <c r="Z39" s="122"/>
      <c r="AA39" s="127"/>
      <c r="AB39" s="128"/>
      <c r="AC39" s="128"/>
      <c r="AD39" s="128"/>
      <c r="AE39" s="128"/>
      <c r="AF39" s="128"/>
      <c r="AG39" s="128"/>
      <c r="AH39" s="128"/>
      <c r="AI39" s="128"/>
      <c r="AJ39" s="128"/>
      <c r="AK39" s="153"/>
      <c r="AL39" s="141"/>
      <c r="AM39" s="120">
        <f t="shared" si="25"/>
        <v>32</v>
      </c>
      <c r="AN39" s="156"/>
      <c r="AO39" s="140"/>
      <c r="AP39" s="140">
        <v>22</v>
      </c>
      <c r="AQ39" s="140">
        <v>10</v>
      </c>
      <c r="AR39" s="140"/>
      <c r="AS39" s="140"/>
      <c r="AT39" s="140"/>
      <c r="AU39" s="140"/>
      <c r="AV39" s="140" t="s">
        <v>156</v>
      </c>
      <c r="AW39" s="157"/>
      <c r="AX39" s="114">
        <f t="shared" si="26"/>
        <v>0</v>
      </c>
      <c r="AY39" s="127"/>
      <c r="AZ39" s="128"/>
      <c r="BA39" s="128"/>
      <c r="BB39" s="128"/>
      <c r="BC39" s="128"/>
      <c r="BD39" s="128"/>
      <c r="BE39" s="128"/>
      <c r="BF39" s="128"/>
      <c r="BG39" s="128"/>
      <c r="BH39" s="129"/>
      <c r="BI39" s="114">
        <f t="shared" si="27"/>
        <v>0</v>
      </c>
      <c r="BJ39" s="127"/>
      <c r="BK39" s="128"/>
      <c r="BL39" s="128"/>
      <c r="BM39" s="128"/>
      <c r="BN39" s="128"/>
      <c r="BO39" s="128"/>
      <c r="BP39" s="128"/>
      <c r="BQ39" s="128"/>
      <c r="BR39" s="128"/>
      <c r="BS39" s="129"/>
      <c r="BT39" s="114">
        <f t="shared" si="28"/>
        <v>0</v>
      </c>
      <c r="BU39" s="127"/>
      <c r="BV39" s="128"/>
      <c r="BW39" s="128"/>
      <c r="BX39" s="128"/>
      <c r="BY39" s="128"/>
      <c r="BZ39" s="128"/>
      <c r="CA39" s="128"/>
      <c r="CB39" s="128"/>
      <c r="CC39" s="128"/>
      <c r="CD39" s="129"/>
      <c r="CE39" s="129"/>
      <c r="CF39" s="88"/>
    </row>
    <row r="40" spans="1:84" ht="18.75" customHeight="1" thickBot="1" x14ac:dyDescent="0.3">
      <c r="A40" s="68" t="s">
        <v>128</v>
      </c>
      <c r="B40" s="131" t="s">
        <v>129</v>
      </c>
      <c r="C40" s="114">
        <f>SUM(D40:K40)+M40</f>
        <v>48</v>
      </c>
      <c r="D40" s="146">
        <f t="shared" si="15"/>
        <v>22</v>
      </c>
      <c r="E40" s="147">
        <f t="shared" si="16"/>
        <v>0</v>
      </c>
      <c r="F40" s="148">
        <f t="shared" si="17"/>
        <v>0</v>
      </c>
      <c r="G40" s="148">
        <f t="shared" si="29"/>
        <v>26</v>
      </c>
      <c r="H40" s="148">
        <f t="shared" si="18"/>
        <v>0</v>
      </c>
      <c r="I40" s="149">
        <f t="shared" si="19"/>
        <v>0</v>
      </c>
      <c r="J40" s="150">
        <f t="shared" si="20"/>
        <v>0</v>
      </c>
      <c r="K40" s="79">
        <f t="shared" si="48"/>
        <v>0</v>
      </c>
      <c r="L40" s="79" t="s">
        <v>156</v>
      </c>
      <c r="M40" s="79">
        <f t="shared" si="49"/>
        <v>0</v>
      </c>
      <c r="N40" s="80"/>
      <c r="O40" s="114">
        <f t="shared" si="23"/>
        <v>0</v>
      </c>
      <c r="P40" s="163"/>
      <c r="Q40" s="150"/>
      <c r="R40" s="150"/>
      <c r="S40" s="150"/>
      <c r="T40" s="150"/>
      <c r="U40" s="150"/>
      <c r="V40" s="150"/>
      <c r="W40" s="79"/>
      <c r="X40" s="79"/>
      <c r="Y40" s="80"/>
      <c r="Z40" s="114">
        <f t="shared" si="24"/>
        <v>0</v>
      </c>
      <c r="AA40" s="107"/>
      <c r="AB40" s="19"/>
      <c r="AC40" s="19"/>
      <c r="AD40" s="19"/>
      <c r="AE40" s="19"/>
      <c r="AF40" s="19"/>
      <c r="AG40" s="19"/>
      <c r="AH40" s="68"/>
      <c r="AI40" s="68"/>
      <c r="AJ40" s="68"/>
      <c r="AK40" s="69"/>
      <c r="AL40" s="108"/>
      <c r="AM40" s="120">
        <f t="shared" si="25"/>
        <v>0</v>
      </c>
      <c r="AN40" s="163"/>
      <c r="AO40" s="150"/>
      <c r="AP40" s="150"/>
      <c r="AQ40" s="150"/>
      <c r="AR40" s="150"/>
      <c r="AS40" s="150"/>
      <c r="AT40" s="150"/>
      <c r="AU40" s="79"/>
      <c r="AV40" s="79"/>
      <c r="AW40" s="80"/>
      <c r="AX40" s="114">
        <f t="shared" si="26"/>
        <v>48</v>
      </c>
      <c r="AY40" s="107">
        <v>22</v>
      </c>
      <c r="AZ40" s="19"/>
      <c r="BA40" s="19"/>
      <c r="BB40" s="19">
        <v>26</v>
      </c>
      <c r="BC40" s="19"/>
      <c r="BD40" s="19"/>
      <c r="BE40" s="19"/>
      <c r="BF40" s="68"/>
      <c r="BG40" s="68" t="s">
        <v>156</v>
      </c>
      <c r="BH40" s="74"/>
      <c r="BI40" s="114">
        <f t="shared" si="27"/>
        <v>0</v>
      </c>
      <c r="BJ40" s="107"/>
      <c r="BK40" s="19"/>
      <c r="BL40" s="19"/>
      <c r="BM40" s="19"/>
      <c r="BN40" s="19"/>
      <c r="BO40" s="19"/>
      <c r="BP40" s="19"/>
      <c r="BQ40" s="73"/>
      <c r="BR40" s="73"/>
      <c r="BS40" s="74"/>
      <c r="BT40" s="114">
        <f t="shared" si="28"/>
        <v>0</v>
      </c>
      <c r="BU40" s="107"/>
      <c r="BV40" s="19"/>
      <c r="BW40" s="19"/>
      <c r="BX40" s="19"/>
      <c r="BY40" s="26"/>
      <c r="BZ40" s="26"/>
      <c r="CA40" s="26"/>
      <c r="CB40" s="73"/>
      <c r="CC40" s="68"/>
      <c r="CD40" s="85"/>
      <c r="CE40" s="71"/>
      <c r="CF40" s="14"/>
    </row>
    <row r="41" spans="1:84" s="187" customFormat="1" ht="15.75" customHeight="1" thickBot="1" x14ac:dyDescent="0.3">
      <c r="A41" s="52" t="s">
        <v>15</v>
      </c>
      <c r="B41" s="51" t="s">
        <v>28</v>
      </c>
      <c r="C41" s="52">
        <f t="shared" ref="C41:AH41" si="53">C42+C49+C56+C63</f>
        <v>1636</v>
      </c>
      <c r="D41" s="52">
        <f t="shared" si="53"/>
        <v>0</v>
      </c>
      <c r="E41" s="52">
        <f t="shared" si="53"/>
        <v>42</v>
      </c>
      <c r="F41" s="52">
        <f t="shared" si="53"/>
        <v>536</v>
      </c>
      <c r="G41" s="52">
        <f t="shared" si="53"/>
        <v>406</v>
      </c>
      <c r="H41" s="52">
        <f t="shared" si="53"/>
        <v>6</v>
      </c>
      <c r="I41" s="52">
        <f t="shared" si="53"/>
        <v>20</v>
      </c>
      <c r="J41" s="52">
        <f t="shared" si="53"/>
        <v>432</v>
      </c>
      <c r="K41" s="52">
        <f t="shared" si="53"/>
        <v>104</v>
      </c>
      <c r="L41" s="52" t="e">
        <f t="shared" si="53"/>
        <v>#VALUE!</v>
      </c>
      <c r="M41" s="52">
        <f t="shared" si="53"/>
        <v>90</v>
      </c>
      <c r="N41" s="52">
        <f t="shared" si="53"/>
        <v>0</v>
      </c>
      <c r="O41" s="52">
        <f t="shared" si="53"/>
        <v>0</v>
      </c>
      <c r="P41" s="52">
        <f t="shared" si="53"/>
        <v>0</v>
      </c>
      <c r="Q41" s="52">
        <f t="shared" si="53"/>
        <v>0</v>
      </c>
      <c r="R41" s="52">
        <f t="shared" si="53"/>
        <v>0</v>
      </c>
      <c r="S41" s="52">
        <f t="shared" si="53"/>
        <v>0</v>
      </c>
      <c r="T41" s="52">
        <f t="shared" si="53"/>
        <v>0</v>
      </c>
      <c r="U41" s="52">
        <f t="shared" si="53"/>
        <v>0</v>
      </c>
      <c r="V41" s="52">
        <f t="shared" si="53"/>
        <v>0</v>
      </c>
      <c r="W41" s="52">
        <f t="shared" si="53"/>
        <v>0</v>
      </c>
      <c r="X41" s="52">
        <f t="shared" si="53"/>
        <v>0</v>
      </c>
      <c r="Y41" s="52">
        <f t="shared" si="53"/>
        <v>0</v>
      </c>
      <c r="Z41" s="52">
        <f t="shared" si="53"/>
        <v>0</v>
      </c>
      <c r="AA41" s="52">
        <f t="shared" si="53"/>
        <v>0</v>
      </c>
      <c r="AB41" s="52">
        <f t="shared" si="53"/>
        <v>0</v>
      </c>
      <c r="AC41" s="52">
        <f t="shared" si="53"/>
        <v>0</v>
      </c>
      <c r="AD41" s="52">
        <f t="shared" si="53"/>
        <v>0</v>
      </c>
      <c r="AE41" s="52">
        <f t="shared" si="53"/>
        <v>0</v>
      </c>
      <c r="AF41" s="52">
        <f t="shared" si="53"/>
        <v>0</v>
      </c>
      <c r="AG41" s="52">
        <f t="shared" si="53"/>
        <v>0</v>
      </c>
      <c r="AH41" s="52">
        <f t="shared" si="53"/>
        <v>0</v>
      </c>
      <c r="AI41" s="52">
        <f t="shared" ref="AI41:BH41" si="54">AI42+AI49+AI56+AI63</f>
        <v>0</v>
      </c>
      <c r="AJ41" s="52">
        <f t="shared" si="54"/>
        <v>0</v>
      </c>
      <c r="AK41" s="52">
        <f t="shared" si="54"/>
        <v>0</v>
      </c>
      <c r="AL41" s="52">
        <f t="shared" si="54"/>
        <v>0</v>
      </c>
      <c r="AM41" s="52">
        <f t="shared" si="54"/>
        <v>196</v>
      </c>
      <c r="AN41" s="52">
        <f t="shared" si="54"/>
        <v>0</v>
      </c>
      <c r="AO41" s="52">
        <f t="shared" si="54"/>
        <v>10</v>
      </c>
      <c r="AP41" s="52">
        <f t="shared" si="54"/>
        <v>90</v>
      </c>
      <c r="AQ41" s="52">
        <f t="shared" si="54"/>
        <v>74</v>
      </c>
      <c r="AR41" s="52">
        <f t="shared" si="54"/>
        <v>2</v>
      </c>
      <c r="AS41" s="52">
        <f t="shared" si="54"/>
        <v>0</v>
      </c>
      <c r="AT41" s="52">
        <f t="shared" si="54"/>
        <v>0</v>
      </c>
      <c r="AU41" s="52">
        <f t="shared" si="54"/>
        <v>14</v>
      </c>
      <c r="AV41" s="52">
        <f t="shared" si="54"/>
        <v>0</v>
      </c>
      <c r="AW41" s="52">
        <f t="shared" si="54"/>
        <v>6</v>
      </c>
      <c r="AX41" s="52">
        <f t="shared" si="54"/>
        <v>414</v>
      </c>
      <c r="AY41" s="52">
        <f t="shared" si="54"/>
        <v>0</v>
      </c>
      <c r="AZ41" s="52">
        <f t="shared" si="54"/>
        <v>0</v>
      </c>
      <c r="BA41" s="52">
        <f t="shared" si="54"/>
        <v>68</v>
      </c>
      <c r="BB41" s="52">
        <f t="shared" si="54"/>
        <v>58</v>
      </c>
      <c r="BC41" s="52">
        <f t="shared" si="54"/>
        <v>0</v>
      </c>
      <c r="BD41" s="52">
        <f t="shared" si="54"/>
        <v>0</v>
      </c>
      <c r="BE41" s="52">
        <f t="shared" si="54"/>
        <v>108</v>
      </c>
      <c r="BF41" s="52">
        <f t="shared" si="54"/>
        <v>20</v>
      </c>
      <c r="BG41" s="52">
        <f t="shared" si="54"/>
        <v>0</v>
      </c>
      <c r="BH41" s="52">
        <f t="shared" si="54"/>
        <v>24</v>
      </c>
      <c r="BI41" s="52">
        <f t="shared" ref="BI41:BS41" si="55">BI42+BI49+BI56+BI63</f>
        <v>564</v>
      </c>
      <c r="BJ41" s="52">
        <f t="shared" si="55"/>
        <v>0</v>
      </c>
      <c r="BK41" s="52">
        <f t="shared" si="55"/>
        <v>26</v>
      </c>
      <c r="BL41" s="52">
        <f t="shared" si="55"/>
        <v>174</v>
      </c>
      <c r="BM41" s="52">
        <f t="shared" si="55"/>
        <v>114</v>
      </c>
      <c r="BN41" s="52">
        <f t="shared" si="55"/>
        <v>0</v>
      </c>
      <c r="BO41" s="52">
        <f t="shared" si="55"/>
        <v>0</v>
      </c>
      <c r="BP41" s="52">
        <f t="shared" si="55"/>
        <v>180</v>
      </c>
      <c r="BQ41" s="52">
        <f t="shared" si="55"/>
        <v>34</v>
      </c>
      <c r="BR41" s="52">
        <f t="shared" si="55"/>
        <v>0</v>
      </c>
      <c r="BS41" s="52">
        <f t="shared" si="55"/>
        <v>36</v>
      </c>
      <c r="BT41" s="52">
        <f>BT42+BT49+BT56+BT63</f>
        <v>462</v>
      </c>
      <c r="BU41" s="52">
        <f t="shared" ref="BU41:CE41" si="56">BU42+BU49+BU56+BU63+BU64</f>
        <v>0</v>
      </c>
      <c r="BV41" s="52">
        <f t="shared" si="56"/>
        <v>2</v>
      </c>
      <c r="BW41" s="52">
        <f t="shared" si="56"/>
        <v>134</v>
      </c>
      <c r="BX41" s="52">
        <f t="shared" si="56"/>
        <v>132</v>
      </c>
      <c r="BY41" s="52">
        <f t="shared" si="56"/>
        <v>2</v>
      </c>
      <c r="BZ41" s="52">
        <f t="shared" si="56"/>
        <v>0</v>
      </c>
      <c r="CA41" s="52">
        <f t="shared" si="56"/>
        <v>144</v>
      </c>
      <c r="CB41" s="52">
        <f t="shared" si="56"/>
        <v>30</v>
      </c>
      <c r="CC41" s="52" t="e">
        <f t="shared" si="56"/>
        <v>#VALUE!</v>
      </c>
      <c r="CD41" s="52">
        <f t="shared" si="56"/>
        <v>18</v>
      </c>
      <c r="CE41" s="52">
        <f t="shared" si="56"/>
        <v>216</v>
      </c>
      <c r="CF41" s="186"/>
    </row>
    <row r="42" spans="1:84" s="187" customFormat="1" ht="42.75" customHeight="1" thickBot="1" x14ac:dyDescent="0.3">
      <c r="A42" s="214" t="s">
        <v>16</v>
      </c>
      <c r="B42" s="132" t="s">
        <v>137</v>
      </c>
      <c r="C42" s="122">
        <f>SUM(C43:C48)</f>
        <v>474</v>
      </c>
      <c r="D42" s="206">
        <f t="shared" ref="D42:BO42" si="57">SUM(D43:D48)</f>
        <v>0</v>
      </c>
      <c r="E42" s="199">
        <f t="shared" si="57"/>
        <v>10</v>
      </c>
      <c r="F42" s="199">
        <f t="shared" si="57"/>
        <v>158</v>
      </c>
      <c r="G42" s="199">
        <f t="shared" si="57"/>
        <v>132</v>
      </c>
      <c r="H42" s="199">
        <f t="shared" si="57"/>
        <v>2</v>
      </c>
      <c r="I42" s="199">
        <f t="shared" si="57"/>
        <v>0</v>
      </c>
      <c r="J42" s="199">
        <f t="shared" si="57"/>
        <v>108</v>
      </c>
      <c r="K42" s="199">
        <f t="shared" si="57"/>
        <v>34</v>
      </c>
      <c r="L42" s="199"/>
      <c r="M42" s="199">
        <f t="shared" si="57"/>
        <v>30</v>
      </c>
      <c r="N42" s="207">
        <f t="shared" si="57"/>
        <v>0</v>
      </c>
      <c r="O42" s="122">
        <f t="shared" si="57"/>
        <v>0</v>
      </c>
      <c r="P42" s="206">
        <f t="shared" si="57"/>
        <v>0</v>
      </c>
      <c r="Q42" s="199">
        <f t="shared" si="57"/>
        <v>0</v>
      </c>
      <c r="R42" s="199">
        <f t="shared" si="57"/>
        <v>0</v>
      </c>
      <c r="S42" s="199">
        <f t="shared" si="57"/>
        <v>0</v>
      </c>
      <c r="T42" s="199">
        <f t="shared" si="57"/>
        <v>0</v>
      </c>
      <c r="U42" s="199">
        <f t="shared" si="57"/>
        <v>0</v>
      </c>
      <c r="V42" s="199">
        <f t="shared" si="57"/>
        <v>0</v>
      </c>
      <c r="W42" s="199">
        <f t="shared" si="57"/>
        <v>0</v>
      </c>
      <c r="X42" s="199">
        <f t="shared" si="57"/>
        <v>0</v>
      </c>
      <c r="Y42" s="207">
        <f t="shared" si="57"/>
        <v>0</v>
      </c>
      <c r="Z42" s="122">
        <f t="shared" si="57"/>
        <v>0</v>
      </c>
      <c r="AA42" s="206">
        <f t="shared" si="57"/>
        <v>0</v>
      </c>
      <c r="AB42" s="199">
        <f t="shared" si="57"/>
        <v>0</v>
      </c>
      <c r="AC42" s="199">
        <f t="shared" si="57"/>
        <v>0</v>
      </c>
      <c r="AD42" s="199">
        <f t="shared" si="57"/>
        <v>0</v>
      </c>
      <c r="AE42" s="199">
        <f t="shared" si="57"/>
        <v>0</v>
      </c>
      <c r="AF42" s="199">
        <f t="shared" si="57"/>
        <v>0</v>
      </c>
      <c r="AG42" s="199">
        <f t="shared" si="57"/>
        <v>0</v>
      </c>
      <c r="AH42" s="199">
        <f t="shared" si="57"/>
        <v>0</v>
      </c>
      <c r="AI42" s="199">
        <f t="shared" si="57"/>
        <v>0</v>
      </c>
      <c r="AJ42" s="199">
        <f t="shared" si="57"/>
        <v>0</v>
      </c>
      <c r="AK42" s="199">
        <f t="shared" si="57"/>
        <v>0</v>
      </c>
      <c r="AL42" s="207">
        <f t="shared" si="57"/>
        <v>0</v>
      </c>
      <c r="AM42" s="122">
        <f t="shared" si="57"/>
        <v>196</v>
      </c>
      <c r="AN42" s="206">
        <f t="shared" si="57"/>
        <v>0</v>
      </c>
      <c r="AO42" s="199">
        <f t="shared" si="57"/>
        <v>10</v>
      </c>
      <c r="AP42" s="199">
        <f t="shared" si="57"/>
        <v>90</v>
      </c>
      <c r="AQ42" s="199">
        <f t="shared" si="57"/>
        <v>74</v>
      </c>
      <c r="AR42" s="199">
        <f t="shared" si="57"/>
        <v>2</v>
      </c>
      <c r="AS42" s="199">
        <f t="shared" si="57"/>
        <v>0</v>
      </c>
      <c r="AT42" s="199">
        <f t="shared" si="57"/>
        <v>0</v>
      </c>
      <c r="AU42" s="199">
        <f t="shared" si="57"/>
        <v>14</v>
      </c>
      <c r="AV42" s="199">
        <f t="shared" si="57"/>
        <v>0</v>
      </c>
      <c r="AW42" s="207">
        <f t="shared" si="57"/>
        <v>6</v>
      </c>
      <c r="AX42" s="122">
        <f t="shared" si="57"/>
        <v>278</v>
      </c>
      <c r="AY42" s="206">
        <f t="shared" si="57"/>
        <v>0</v>
      </c>
      <c r="AZ42" s="199">
        <f t="shared" si="57"/>
        <v>0</v>
      </c>
      <c r="BA42" s="199">
        <f t="shared" si="57"/>
        <v>68</v>
      </c>
      <c r="BB42" s="199">
        <f t="shared" si="57"/>
        <v>58</v>
      </c>
      <c r="BC42" s="199">
        <f t="shared" si="57"/>
        <v>0</v>
      </c>
      <c r="BD42" s="199">
        <f t="shared" si="57"/>
        <v>0</v>
      </c>
      <c r="BE42" s="199">
        <f t="shared" si="57"/>
        <v>108</v>
      </c>
      <c r="BF42" s="199">
        <f t="shared" si="57"/>
        <v>20</v>
      </c>
      <c r="BG42" s="199">
        <f t="shared" si="57"/>
        <v>0</v>
      </c>
      <c r="BH42" s="207">
        <f t="shared" si="57"/>
        <v>24</v>
      </c>
      <c r="BI42" s="122">
        <f>SUM(BI43:BI48)</f>
        <v>0</v>
      </c>
      <c r="BJ42" s="206">
        <f t="shared" si="57"/>
        <v>0</v>
      </c>
      <c r="BK42" s="199">
        <f t="shared" si="57"/>
        <v>0</v>
      </c>
      <c r="BL42" s="199">
        <f t="shared" si="57"/>
        <v>0</v>
      </c>
      <c r="BM42" s="199">
        <f t="shared" si="57"/>
        <v>0</v>
      </c>
      <c r="BN42" s="199">
        <f t="shared" si="57"/>
        <v>0</v>
      </c>
      <c r="BO42" s="199">
        <f t="shared" si="57"/>
        <v>0</v>
      </c>
      <c r="BP42" s="199">
        <f t="shared" ref="BP42:CD42" si="58">SUM(BP43:BP48)</f>
        <v>0</v>
      </c>
      <c r="BQ42" s="199">
        <f t="shared" si="58"/>
        <v>0</v>
      </c>
      <c r="BR42" s="199">
        <f t="shared" si="58"/>
        <v>0</v>
      </c>
      <c r="BS42" s="207">
        <f t="shared" si="58"/>
        <v>0</v>
      </c>
      <c r="BT42" s="122">
        <f t="shared" si="58"/>
        <v>0</v>
      </c>
      <c r="BU42" s="206">
        <f t="shared" si="58"/>
        <v>0</v>
      </c>
      <c r="BV42" s="199">
        <f t="shared" si="58"/>
        <v>0</v>
      </c>
      <c r="BW42" s="199">
        <f t="shared" si="58"/>
        <v>0</v>
      </c>
      <c r="BX42" s="199">
        <f t="shared" si="58"/>
        <v>0</v>
      </c>
      <c r="BY42" s="199">
        <f t="shared" si="58"/>
        <v>0</v>
      </c>
      <c r="BZ42" s="199">
        <f t="shared" si="58"/>
        <v>0</v>
      </c>
      <c r="CA42" s="199">
        <f t="shared" si="58"/>
        <v>0</v>
      </c>
      <c r="CB42" s="199">
        <f t="shared" si="58"/>
        <v>0</v>
      </c>
      <c r="CC42" s="199">
        <f t="shared" si="58"/>
        <v>0</v>
      </c>
      <c r="CD42" s="199">
        <f t="shared" si="58"/>
        <v>0</v>
      </c>
      <c r="CE42" s="199"/>
      <c r="CF42" s="186"/>
    </row>
    <row r="43" spans="1:84" ht="33.75" customHeight="1" thickBot="1" x14ac:dyDescent="0.3">
      <c r="A43" s="215" t="s">
        <v>111</v>
      </c>
      <c r="B43" s="99" t="s">
        <v>138</v>
      </c>
      <c r="C43" s="52">
        <f t="shared" si="47"/>
        <v>96</v>
      </c>
      <c r="D43" s="205">
        <f t="shared" si="15"/>
        <v>0</v>
      </c>
      <c r="E43" s="15">
        <f t="shared" si="16"/>
        <v>0</v>
      </c>
      <c r="F43" s="44">
        <f t="shared" si="17"/>
        <v>42</v>
      </c>
      <c r="G43" s="44">
        <f t="shared" si="29"/>
        <v>38</v>
      </c>
      <c r="H43" s="44">
        <f t="shared" si="18"/>
        <v>0</v>
      </c>
      <c r="I43" s="45">
        <f t="shared" si="19"/>
        <v>0</v>
      </c>
      <c r="J43" s="16">
        <f t="shared" si="20"/>
        <v>0</v>
      </c>
      <c r="K43" s="21">
        <f t="shared" si="48"/>
        <v>10</v>
      </c>
      <c r="L43" s="20" t="s">
        <v>158</v>
      </c>
      <c r="M43" s="21">
        <f t="shared" si="49"/>
        <v>6</v>
      </c>
      <c r="N43" s="72"/>
      <c r="O43" s="52">
        <f t="shared" si="23"/>
        <v>0</v>
      </c>
      <c r="P43" s="41"/>
      <c r="Q43" s="24"/>
      <c r="R43" s="24"/>
      <c r="S43" s="24"/>
      <c r="T43" s="24"/>
      <c r="U43" s="24"/>
      <c r="V43" s="24"/>
      <c r="W43" s="20"/>
      <c r="X43" s="20"/>
      <c r="Y43" s="72"/>
      <c r="Z43" s="52">
        <f t="shared" si="24"/>
        <v>0</v>
      </c>
      <c r="AA43" s="41"/>
      <c r="AB43" s="24"/>
      <c r="AC43" s="24"/>
      <c r="AD43" s="24"/>
      <c r="AE43" s="24"/>
      <c r="AF43" s="24"/>
      <c r="AG43" s="24"/>
      <c r="AH43" s="20"/>
      <c r="AI43" s="20"/>
      <c r="AJ43" s="20"/>
      <c r="AK43" s="20"/>
      <c r="AL43" s="72"/>
      <c r="AM43" s="109">
        <f t="shared" si="25"/>
        <v>60</v>
      </c>
      <c r="AN43" s="29"/>
      <c r="AO43" s="16"/>
      <c r="AP43" s="16">
        <v>30</v>
      </c>
      <c r="AQ43" s="16">
        <v>28</v>
      </c>
      <c r="AR43" s="16"/>
      <c r="AS43" s="16"/>
      <c r="AT43" s="16"/>
      <c r="AU43" s="21">
        <v>2</v>
      </c>
      <c r="AV43" s="21"/>
      <c r="AW43" s="66"/>
      <c r="AX43" s="52">
        <f t="shared" si="26"/>
        <v>36</v>
      </c>
      <c r="AY43" s="29"/>
      <c r="AZ43" s="16"/>
      <c r="BA43" s="16">
        <v>12</v>
      </c>
      <c r="BB43" s="16">
        <v>10</v>
      </c>
      <c r="BC43" s="16"/>
      <c r="BD43" s="16"/>
      <c r="BE43" s="16"/>
      <c r="BF43" s="21">
        <v>8</v>
      </c>
      <c r="BG43" s="21" t="s">
        <v>158</v>
      </c>
      <c r="BH43" s="66">
        <v>6</v>
      </c>
      <c r="BI43" s="52">
        <f t="shared" si="27"/>
        <v>0</v>
      </c>
      <c r="BJ43" s="29"/>
      <c r="BK43" s="16"/>
      <c r="BL43" s="16"/>
      <c r="BM43" s="16"/>
      <c r="BN43" s="16"/>
      <c r="BO43" s="16"/>
      <c r="BP43" s="16"/>
      <c r="BQ43" s="21"/>
      <c r="BR43" s="21"/>
      <c r="BS43" s="66"/>
      <c r="BT43" s="52">
        <f t="shared" si="28"/>
        <v>0</v>
      </c>
      <c r="BU43" s="29"/>
      <c r="BV43" s="16"/>
      <c r="BW43" s="16"/>
      <c r="BX43" s="16"/>
      <c r="BY43" s="16"/>
      <c r="BZ43" s="16"/>
      <c r="CA43" s="16"/>
      <c r="CB43" s="21"/>
      <c r="CC43" s="21"/>
      <c r="CD43" s="21"/>
      <c r="CE43" s="66"/>
      <c r="CF43" s="14"/>
    </row>
    <row r="44" spans="1:84" ht="16.5" customHeight="1" thickBot="1" x14ac:dyDescent="0.3">
      <c r="A44" s="216" t="s">
        <v>112</v>
      </c>
      <c r="B44" s="98" t="s">
        <v>139</v>
      </c>
      <c r="C44" s="52">
        <f t="shared" si="47"/>
        <v>136</v>
      </c>
      <c r="D44" s="142">
        <f t="shared" si="15"/>
        <v>0</v>
      </c>
      <c r="E44" s="143">
        <f t="shared" si="16"/>
        <v>10</v>
      </c>
      <c r="F44" s="144">
        <f t="shared" si="17"/>
        <v>60</v>
      </c>
      <c r="G44" s="144">
        <f t="shared" si="29"/>
        <v>46</v>
      </c>
      <c r="H44" s="144">
        <f t="shared" si="18"/>
        <v>2</v>
      </c>
      <c r="I44" s="145">
        <f t="shared" si="19"/>
        <v>0</v>
      </c>
      <c r="J44" s="17">
        <f t="shared" si="20"/>
        <v>0</v>
      </c>
      <c r="K44" s="23">
        <f t="shared" si="48"/>
        <v>12</v>
      </c>
      <c r="L44" s="22" t="s">
        <v>158</v>
      </c>
      <c r="M44" s="23">
        <f t="shared" si="49"/>
        <v>6</v>
      </c>
      <c r="N44" s="70"/>
      <c r="O44" s="52">
        <f t="shared" si="23"/>
        <v>0</v>
      </c>
      <c r="P44" s="31"/>
      <c r="Q44" s="25"/>
      <c r="R44" s="25"/>
      <c r="S44" s="25"/>
      <c r="T44" s="25"/>
      <c r="U44" s="25"/>
      <c r="V44" s="25"/>
      <c r="W44" s="22"/>
      <c r="X44" s="22"/>
      <c r="Y44" s="70"/>
      <c r="Z44" s="52">
        <f t="shared" si="24"/>
        <v>0</v>
      </c>
      <c r="AA44" s="31"/>
      <c r="AB44" s="25"/>
      <c r="AC44" s="25"/>
      <c r="AD44" s="25"/>
      <c r="AE44" s="25"/>
      <c r="AF44" s="25"/>
      <c r="AG44" s="25"/>
      <c r="AH44" s="22"/>
      <c r="AI44" s="22"/>
      <c r="AJ44" s="22"/>
      <c r="AK44" s="22"/>
      <c r="AL44" s="70"/>
      <c r="AM44" s="109">
        <f t="shared" si="25"/>
        <v>136</v>
      </c>
      <c r="AN44" s="27"/>
      <c r="AO44" s="17">
        <v>10</v>
      </c>
      <c r="AP44" s="17">
        <v>60</v>
      </c>
      <c r="AQ44" s="17">
        <v>46</v>
      </c>
      <c r="AR44" s="17">
        <v>2</v>
      </c>
      <c r="AS44" s="17"/>
      <c r="AT44" s="17"/>
      <c r="AU44" s="23">
        <v>12</v>
      </c>
      <c r="AV44" s="23" t="s">
        <v>158</v>
      </c>
      <c r="AW44" s="67">
        <v>6</v>
      </c>
      <c r="AX44" s="52">
        <f t="shared" si="26"/>
        <v>0</v>
      </c>
      <c r="AY44" s="27"/>
      <c r="AZ44" s="17"/>
      <c r="BA44" s="17"/>
      <c r="BB44" s="17"/>
      <c r="BC44" s="17"/>
      <c r="BD44" s="17"/>
      <c r="BE44" s="17"/>
      <c r="BF44" s="23"/>
      <c r="BG44" s="23"/>
      <c r="BH44" s="67"/>
      <c r="BI44" s="52">
        <f t="shared" si="27"/>
        <v>0</v>
      </c>
      <c r="BJ44" s="27"/>
      <c r="BK44" s="17"/>
      <c r="BL44" s="17"/>
      <c r="BM44" s="17"/>
      <c r="BN44" s="17"/>
      <c r="BO44" s="17"/>
      <c r="BP44" s="17"/>
      <c r="BQ44" s="23"/>
      <c r="BR44" s="23"/>
      <c r="BS44" s="67"/>
      <c r="BT44" s="52">
        <f t="shared" si="28"/>
        <v>0</v>
      </c>
      <c r="BU44" s="27"/>
      <c r="BV44" s="17"/>
      <c r="BW44" s="17"/>
      <c r="BX44" s="17"/>
      <c r="BY44" s="17"/>
      <c r="BZ44" s="17"/>
      <c r="CA44" s="17"/>
      <c r="CB44" s="23"/>
      <c r="CC44" s="23"/>
      <c r="CD44" s="23"/>
      <c r="CE44" s="67"/>
      <c r="CF44" s="14"/>
    </row>
    <row r="45" spans="1:84" ht="22.5" customHeight="1" thickBot="1" x14ac:dyDescent="0.3">
      <c r="A45" s="216" t="s">
        <v>140</v>
      </c>
      <c r="B45" s="98" t="s">
        <v>141</v>
      </c>
      <c r="C45" s="52">
        <f t="shared" si="47"/>
        <v>122</v>
      </c>
      <c r="D45" s="142">
        <f t="shared" si="15"/>
        <v>0</v>
      </c>
      <c r="E45" s="143">
        <f t="shared" si="16"/>
        <v>0</v>
      </c>
      <c r="F45" s="144">
        <f t="shared" si="17"/>
        <v>56</v>
      </c>
      <c r="G45" s="144">
        <f t="shared" si="29"/>
        <v>48</v>
      </c>
      <c r="H45" s="144">
        <f t="shared" si="18"/>
        <v>0</v>
      </c>
      <c r="I45" s="145">
        <f t="shared" si="19"/>
        <v>0</v>
      </c>
      <c r="J45" s="17">
        <f t="shared" si="20"/>
        <v>0</v>
      </c>
      <c r="K45" s="23">
        <f t="shared" si="48"/>
        <v>12</v>
      </c>
      <c r="L45" s="22" t="s">
        <v>158</v>
      </c>
      <c r="M45" s="23">
        <f t="shared" si="49"/>
        <v>6</v>
      </c>
      <c r="N45" s="70"/>
      <c r="O45" s="52">
        <f t="shared" si="23"/>
        <v>0</v>
      </c>
      <c r="P45" s="31"/>
      <c r="Q45" s="25"/>
      <c r="R45" s="25"/>
      <c r="S45" s="25"/>
      <c r="T45" s="25"/>
      <c r="U45" s="25"/>
      <c r="V45" s="25"/>
      <c r="W45" s="22"/>
      <c r="X45" s="22"/>
      <c r="Y45" s="70"/>
      <c r="Z45" s="52">
        <f t="shared" si="24"/>
        <v>0</v>
      </c>
      <c r="AA45" s="31"/>
      <c r="AB45" s="25"/>
      <c r="AC45" s="25"/>
      <c r="AD45" s="25"/>
      <c r="AE45" s="25"/>
      <c r="AF45" s="25"/>
      <c r="AG45" s="25"/>
      <c r="AH45" s="22"/>
      <c r="AI45" s="22"/>
      <c r="AJ45" s="22"/>
      <c r="AK45" s="22"/>
      <c r="AL45" s="70"/>
      <c r="AM45" s="109">
        <f t="shared" si="25"/>
        <v>0</v>
      </c>
      <c r="AN45" s="27"/>
      <c r="AO45" s="17"/>
      <c r="AP45" s="17"/>
      <c r="AQ45" s="17"/>
      <c r="AR45" s="17"/>
      <c r="AS45" s="17"/>
      <c r="AT45" s="17"/>
      <c r="AU45" s="23"/>
      <c r="AV45" s="23"/>
      <c r="AW45" s="67"/>
      <c r="AX45" s="52">
        <f t="shared" si="26"/>
        <v>122</v>
      </c>
      <c r="AY45" s="27"/>
      <c r="AZ45" s="17"/>
      <c r="BA45" s="17">
        <v>56</v>
      </c>
      <c r="BB45" s="17">
        <v>48</v>
      </c>
      <c r="BC45" s="17"/>
      <c r="BD45" s="17"/>
      <c r="BE45" s="17"/>
      <c r="BF45" s="23">
        <v>12</v>
      </c>
      <c r="BG45" s="23" t="s">
        <v>158</v>
      </c>
      <c r="BH45" s="67">
        <v>6</v>
      </c>
      <c r="BI45" s="52">
        <f t="shared" si="27"/>
        <v>0</v>
      </c>
      <c r="BJ45" s="27"/>
      <c r="BK45" s="17"/>
      <c r="BL45" s="17"/>
      <c r="BM45" s="17"/>
      <c r="BN45" s="17"/>
      <c r="BO45" s="17"/>
      <c r="BP45" s="17"/>
      <c r="BQ45" s="23"/>
      <c r="BR45" s="23"/>
      <c r="BS45" s="67"/>
      <c r="BT45" s="52">
        <f t="shared" si="28"/>
        <v>0</v>
      </c>
      <c r="BU45" s="27"/>
      <c r="BV45" s="17"/>
      <c r="BW45" s="17"/>
      <c r="BX45" s="17"/>
      <c r="BY45" s="17"/>
      <c r="BZ45" s="17"/>
      <c r="CA45" s="17"/>
      <c r="CB45" s="23"/>
      <c r="CC45" s="23"/>
      <c r="CD45" s="23"/>
      <c r="CE45" s="67"/>
      <c r="CF45" s="14"/>
    </row>
    <row r="46" spans="1:84" ht="36" customHeight="1" thickBot="1" x14ac:dyDescent="0.3">
      <c r="A46" s="216" t="s">
        <v>17</v>
      </c>
      <c r="B46" s="98" t="s">
        <v>77</v>
      </c>
      <c r="C46" s="52">
        <f t="shared" si="47"/>
        <v>36</v>
      </c>
      <c r="D46" s="142">
        <f t="shared" si="15"/>
        <v>0</v>
      </c>
      <c r="E46" s="143">
        <f t="shared" si="16"/>
        <v>0</v>
      </c>
      <c r="F46" s="144">
        <f t="shared" si="17"/>
        <v>0</v>
      </c>
      <c r="G46" s="144">
        <f t="shared" si="29"/>
        <v>0</v>
      </c>
      <c r="H46" s="144">
        <f t="shared" si="18"/>
        <v>0</v>
      </c>
      <c r="I46" s="145">
        <f t="shared" si="19"/>
        <v>0</v>
      </c>
      <c r="J46" s="17">
        <f t="shared" si="20"/>
        <v>36</v>
      </c>
      <c r="K46" s="23">
        <f t="shared" si="48"/>
        <v>0</v>
      </c>
      <c r="L46" s="277" t="s">
        <v>156</v>
      </c>
      <c r="M46" s="23">
        <f t="shared" si="49"/>
        <v>0</v>
      </c>
      <c r="N46" s="70"/>
      <c r="O46" s="52">
        <f t="shared" si="23"/>
        <v>0</v>
      </c>
      <c r="P46" s="27"/>
      <c r="Q46" s="17"/>
      <c r="R46" s="17"/>
      <c r="S46" s="17"/>
      <c r="T46" s="17"/>
      <c r="U46" s="17"/>
      <c r="V46" s="17"/>
      <c r="W46" s="23"/>
      <c r="X46" s="23"/>
      <c r="Y46" s="67"/>
      <c r="Z46" s="52">
        <f t="shared" si="24"/>
        <v>0</v>
      </c>
      <c r="AA46" s="27"/>
      <c r="AB46" s="17"/>
      <c r="AC46" s="17"/>
      <c r="AD46" s="17"/>
      <c r="AE46" s="17"/>
      <c r="AF46" s="17"/>
      <c r="AG46" s="17"/>
      <c r="AH46" s="23"/>
      <c r="AI46" s="23"/>
      <c r="AJ46" s="22"/>
      <c r="AK46" s="22"/>
      <c r="AL46" s="70"/>
      <c r="AM46" s="109">
        <f t="shared" si="25"/>
        <v>0</v>
      </c>
      <c r="AN46" s="27"/>
      <c r="AO46" s="17"/>
      <c r="AP46" s="17"/>
      <c r="AQ46" s="17"/>
      <c r="AR46" s="17"/>
      <c r="AS46" s="17"/>
      <c r="AT46" s="17"/>
      <c r="AU46" s="23"/>
      <c r="AV46" s="23"/>
      <c r="AW46" s="67"/>
      <c r="AX46" s="52">
        <f t="shared" si="26"/>
        <v>36</v>
      </c>
      <c r="AY46" s="27"/>
      <c r="AZ46" s="17"/>
      <c r="BA46" s="17"/>
      <c r="BB46" s="17"/>
      <c r="BC46" s="17"/>
      <c r="BD46" s="17"/>
      <c r="BE46" s="17">
        <v>36</v>
      </c>
      <c r="BF46" s="23"/>
      <c r="BG46" s="277" t="s">
        <v>156</v>
      </c>
      <c r="BH46" s="67"/>
      <c r="BI46" s="52">
        <f t="shared" si="27"/>
        <v>0</v>
      </c>
      <c r="BJ46" s="27"/>
      <c r="BK46" s="17"/>
      <c r="BL46" s="17"/>
      <c r="BM46" s="17"/>
      <c r="BN46" s="17"/>
      <c r="BO46" s="17"/>
      <c r="BP46" s="17"/>
      <c r="BQ46" s="23"/>
      <c r="BR46" s="23"/>
      <c r="BS46" s="67"/>
      <c r="BT46" s="52">
        <f t="shared" si="28"/>
        <v>0</v>
      </c>
      <c r="BU46" s="27"/>
      <c r="BV46" s="17"/>
      <c r="BW46" s="17"/>
      <c r="BX46" s="17"/>
      <c r="BY46" s="17"/>
      <c r="BZ46" s="17"/>
      <c r="CA46" s="17"/>
      <c r="CB46" s="23"/>
      <c r="CC46" s="23"/>
      <c r="CD46" s="23"/>
      <c r="CE46" s="67"/>
      <c r="CF46" s="14"/>
    </row>
    <row r="47" spans="1:84" ht="36.75" customHeight="1" thickBot="1" x14ac:dyDescent="0.3">
      <c r="A47" s="216" t="s">
        <v>18</v>
      </c>
      <c r="B47" s="98" t="s">
        <v>113</v>
      </c>
      <c r="C47" s="52">
        <f t="shared" si="47"/>
        <v>72</v>
      </c>
      <c r="D47" s="142">
        <f t="shared" si="15"/>
        <v>0</v>
      </c>
      <c r="E47" s="143">
        <f t="shared" si="16"/>
        <v>0</v>
      </c>
      <c r="F47" s="144">
        <f t="shared" si="17"/>
        <v>0</v>
      </c>
      <c r="G47" s="144">
        <f t="shared" si="29"/>
        <v>0</v>
      </c>
      <c r="H47" s="144">
        <f t="shared" si="18"/>
        <v>0</v>
      </c>
      <c r="I47" s="145">
        <f t="shared" si="19"/>
        <v>0</v>
      </c>
      <c r="J47" s="17">
        <f t="shared" si="20"/>
        <v>72</v>
      </c>
      <c r="K47" s="23">
        <f t="shared" si="48"/>
        <v>0</v>
      </c>
      <c r="L47" s="278"/>
      <c r="M47" s="23">
        <f t="shared" si="49"/>
        <v>0</v>
      </c>
      <c r="N47" s="70"/>
      <c r="O47" s="52">
        <f t="shared" si="23"/>
        <v>0</v>
      </c>
      <c r="P47" s="27"/>
      <c r="Q47" s="17"/>
      <c r="R47" s="17"/>
      <c r="S47" s="17"/>
      <c r="T47" s="17"/>
      <c r="U47" s="17"/>
      <c r="V47" s="17"/>
      <c r="W47" s="23"/>
      <c r="X47" s="23"/>
      <c r="Y47" s="67"/>
      <c r="Z47" s="52">
        <f t="shared" si="24"/>
        <v>0</v>
      </c>
      <c r="AA47" s="27"/>
      <c r="AB47" s="17"/>
      <c r="AC47" s="17"/>
      <c r="AD47" s="17"/>
      <c r="AE47" s="17"/>
      <c r="AF47" s="17"/>
      <c r="AG47" s="17"/>
      <c r="AH47" s="23"/>
      <c r="AI47" s="23"/>
      <c r="AJ47" s="22"/>
      <c r="AK47" s="22"/>
      <c r="AL47" s="70"/>
      <c r="AM47" s="109">
        <f t="shared" si="25"/>
        <v>0</v>
      </c>
      <c r="AN47" s="27"/>
      <c r="AO47" s="17"/>
      <c r="AP47" s="17"/>
      <c r="AQ47" s="17"/>
      <c r="AR47" s="17"/>
      <c r="AS47" s="17"/>
      <c r="AT47" s="17"/>
      <c r="AU47" s="23"/>
      <c r="AV47" s="23"/>
      <c r="AW47" s="67"/>
      <c r="AX47" s="52">
        <f t="shared" si="26"/>
        <v>72</v>
      </c>
      <c r="AY47" s="27"/>
      <c r="AZ47" s="17"/>
      <c r="BA47" s="17"/>
      <c r="BB47" s="17"/>
      <c r="BC47" s="17"/>
      <c r="BD47" s="17"/>
      <c r="BE47" s="17">
        <v>72</v>
      </c>
      <c r="BF47" s="23"/>
      <c r="BG47" s="278"/>
      <c r="BH47" s="67"/>
      <c r="BI47" s="52">
        <f t="shared" si="27"/>
        <v>0</v>
      </c>
      <c r="BJ47" s="27"/>
      <c r="BK47" s="17"/>
      <c r="BL47" s="17"/>
      <c r="BM47" s="17"/>
      <c r="BN47" s="17"/>
      <c r="BO47" s="17"/>
      <c r="BP47" s="17"/>
      <c r="BQ47" s="23"/>
      <c r="BR47" s="23"/>
      <c r="BS47" s="67"/>
      <c r="BT47" s="52">
        <f t="shared" si="28"/>
        <v>0</v>
      </c>
      <c r="BU47" s="27"/>
      <c r="BV47" s="17"/>
      <c r="BW47" s="17"/>
      <c r="BX47" s="17"/>
      <c r="BY47" s="17"/>
      <c r="BZ47" s="17"/>
      <c r="CA47" s="17"/>
      <c r="CB47" s="23"/>
      <c r="CC47" s="23"/>
      <c r="CD47" s="23"/>
      <c r="CE47" s="67"/>
      <c r="CF47" s="14"/>
    </row>
    <row r="48" spans="1:84" ht="17.25" customHeight="1" thickBot="1" x14ac:dyDescent="0.3">
      <c r="A48" s="216" t="s">
        <v>163</v>
      </c>
      <c r="B48" s="98" t="s">
        <v>161</v>
      </c>
      <c r="C48" s="52">
        <f t="shared" si="47"/>
        <v>12</v>
      </c>
      <c r="D48" s="203">
        <f t="shared" si="15"/>
        <v>0</v>
      </c>
      <c r="E48" s="204">
        <f t="shared" si="16"/>
        <v>0</v>
      </c>
      <c r="F48" s="200">
        <f t="shared" si="17"/>
        <v>0</v>
      </c>
      <c r="G48" s="200">
        <f t="shared" si="29"/>
        <v>0</v>
      </c>
      <c r="H48" s="200">
        <f t="shared" si="18"/>
        <v>0</v>
      </c>
      <c r="I48" s="201">
        <f t="shared" si="19"/>
        <v>0</v>
      </c>
      <c r="J48" s="19">
        <f t="shared" si="20"/>
        <v>0</v>
      </c>
      <c r="K48" s="68">
        <f t="shared" si="48"/>
        <v>0</v>
      </c>
      <c r="L48" s="68" t="s">
        <v>162</v>
      </c>
      <c r="M48" s="68">
        <f t="shared" si="49"/>
        <v>12</v>
      </c>
      <c r="N48" s="71"/>
      <c r="O48" s="52"/>
      <c r="P48" s="27"/>
      <c r="Q48" s="17"/>
      <c r="R48" s="17"/>
      <c r="S48" s="17"/>
      <c r="T48" s="17"/>
      <c r="U48" s="17"/>
      <c r="V48" s="17"/>
      <c r="W48" s="23"/>
      <c r="X48" s="23"/>
      <c r="Y48" s="67"/>
      <c r="Z48" s="52"/>
      <c r="AA48" s="27"/>
      <c r="AB48" s="17"/>
      <c r="AC48" s="17"/>
      <c r="AD48" s="17"/>
      <c r="AE48" s="17"/>
      <c r="AF48" s="17"/>
      <c r="AG48" s="17"/>
      <c r="AH48" s="23"/>
      <c r="AI48" s="23"/>
      <c r="AJ48" s="22"/>
      <c r="AK48" s="22"/>
      <c r="AL48" s="70"/>
      <c r="AM48" s="109"/>
      <c r="AN48" s="27"/>
      <c r="AO48" s="17"/>
      <c r="AP48" s="17"/>
      <c r="AQ48" s="17"/>
      <c r="AR48" s="17"/>
      <c r="AS48" s="17"/>
      <c r="AT48" s="17"/>
      <c r="AU48" s="23"/>
      <c r="AV48" s="23"/>
      <c r="AW48" s="67"/>
      <c r="AX48" s="52">
        <f t="shared" si="26"/>
        <v>12</v>
      </c>
      <c r="AY48" s="27"/>
      <c r="AZ48" s="17"/>
      <c r="BA48" s="17"/>
      <c r="BB48" s="17"/>
      <c r="BC48" s="17"/>
      <c r="BD48" s="17"/>
      <c r="BE48" s="17"/>
      <c r="BF48" s="23"/>
      <c r="BG48" s="21" t="s">
        <v>162</v>
      </c>
      <c r="BH48" s="67">
        <v>12</v>
      </c>
      <c r="BI48" s="52"/>
      <c r="BJ48" s="30"/>
      <c r="BK48" s="19"/>
      <c r="BL48" s="19"/>
      <c r="BM48" s="19"/>
      <c r="BN48" s="19"/>
      <c r="BO48" s="19"/>
      <c r="BP48" s="19"/>
      <c r="BQ48" s="68"/>
      <c r="BR48" s="68"/>
      <c r="BS48" s="69"/>
      <c r="BT48" s="52"/>
      <c r="BU48" s="30"/>
      <c r="BV48" s="19"/>
      <c r="BW48" s="19"/>
      <c r="BX48" s="19"/>
      <c r="BY48" s="19"/>
      <c r="BZ48" s="19"/>
      <c r="CA48" s="19"/>
      <c r="CB48" s="68"/>
      <c r="CC48" s="68"/>
      <c r="CD48" s="68"/>
      <c r="CE48" s="69"/>
      <c r="CF48" s="14"/>
    </row>
    <row r="49" spans="1:84" s="189" customFormat="1" ht="20.25" customHeight="1" thickBot="1" x14ac:dyDescent="0.3">
      <c r="A49" s="217" t="s">
        <v>19</v>
      </c>
      <c r="B49" s="96" t="s">
        <v>142</v>
      </c>
      <c r="C49" s="52">
        <f>SUM(C50:C55)</f>
        <v>486</v>
      </c>
      <c r="D49" s="31">
        <f t="shared" ref="D49:N49" si="59">SUM(D50:D55)</f>
        <v>0</v>
      </c>
      <c r="E49" s="25">
        <f t="shared" si="59"/>
        <v>12</v>
      </c>
      <c r="F49" s="25">
        <f t="shared" si="59"/>
        <v>134</v>
      </c>
      <c r="G49" s="25">
        <f t="shared" si="59"/>
        <v>88</v>
      </c>
      <c r="H49" s="25">
        <f t="shared" si="59"/>
        <v>2</v>
      </c>
      <c r="I49" s="25">
        <f t="shared" si="59"/>
        <v>20</v>
      </c>
      <c r="J49" s="25">
        <f t="shared" si="59"/>
        <v>180</v>
      </c>
      <c r="K49" s="25">
        <f t="shared" si="59"/>
        <v>14</v>
      </c>
      <c r="L49" s="25"/>
      <c r="M49" s="25">
        <f t="shared" si="59"/>
        <v>36</v>
      </c>
      <c r="N49" s="208">
        <f t="shared" si="59"/>
        <v>0</v>
      </c>
      <c r="O49" s="52">
        <f t="shared" si="23"/>
        <v>0</v>
      </c>
      <c r="P49" s="31"/>
      <c r="Q49" s="25"/>
      <c r="R49" s="25"/>
      <c r="S49" s="25"/>
      <c r="T49" s="25"/>
      <c r="U49" s="25"/>
      <c r="V49" s="25"/>
      <c r="W49" s="22"/>
      <c r="X49" s="22"/>
      <c r="Y49" s="70"/>
      <c r="Z49" s="52">
        <f t="shared" si="24"/>
        <v>0</v>
      </c>
      <c r="AA49" s="31"/>
      <c r="AB49" s="25"/>
      <c r="AC49" s="25"/>
      <c r="AD49" s="25"/>
      <c r="AE49" s="25"/>
      <c r="AF49" s="25"/>
      <c r="AG49" s="25"/>
      <c r="AH49" s="22"/>
      <c r="AI49" s="22"/>
      <c r="AJ49" s="22"/>
      <c r="AK49" s="22"/>
      <c r="AL49" s="70"/>
      <c r="AM49" s="52">
        <f t="shared" si="25"/>
        <v>0</v>
      </c>
      <c r="AN49" s="31"/>
      <c r="AO49" s="25"/>
      <c r="AP49" s="25"/>
      <c r="AQ49" s="25"/>
      <c r="AR49" s="25"/>
      <c r="AS49" s="25"/>
      <c r="AT49" s="25"/>
      <c r="AU49" s="22"/>
      <c r="AV49" s="22"/>
      <c r="AW49" s="70"/>
      <c r="AX49" s="52">
        <f>SUM(AX50:AX55)</f>
        <v>136</v>
      </c>
      <c r="AY49" s="31"/>
      <c r="AZ49" s="25"/>
      <c r="BA49" s="25"/>
      <c r="BB49" s="25"/>
      <c r="BC49" s="25"/>
      <c r="BD49" s="25"/>
      <c r="BE49" s="25"/>
      <c r="BF49" s="22"/>
      <c r="BG49" s="22"/>
      <c r="BH49" s="70"/>
      <c r="BI49" s="52">
        <f>SUM(BI50:BI55)</f>
        <v>350</v>
      </c>
      <c r="BJ49" s="31">
        <f t="shared" ref="BJ49:BS49" si="60">SUM(BJ50:BJ55)</f>
        <v>0</v>
      </c>
      <c r="BK49" s="25">
        <f t="shared" si="60"/>
        <v>8</v>
      </c>
      <c r="BL49" s="25">
        <f t="shared" si="60"/>
        <v>64</v>
      </c>
      <c r="BM49" s="25">
        <f t="shared" si="60"/>
        <v>60</v>
      </c>
      <c r="BN49" s="25">
        <f t="shared" si="60"/>
        <v>0</v>
      </c>
      <c r="BO49" s="25">
        <f t="shared" si="60"/>
        <v>0</v>
      </c>
      <c r="BP49" s="25">
        <f t="shared" si="60"/>
        <v>180</v>
      </c>
      <c r="BQ49" s="25">
        <f t="shared" si="60"/>
        <v>8</v>
      </c>
      <c r="BR49" s="25">
        <f t="shared" si="60"/>
        <v>0</v>
      </c>
      <c r="BS49" s="208">
        <f t="shared" si="60"/>
        <v>30</v>
      </c>
      <c r="BT49" s="52">
        <f t="shared" ref="BT49" si="61">SUM(BU49:CB49)</f>
        <v>0</v>
      </c>
      <c r="BU49" s="31">
        <f t="shared" ref="BU49" si="62">SUM(BV49:CC49)</f>
        <v>0</v>
      </c>
      <c r="BV49" s="25">
        <f t="shared" ref="BV49" si="63">SUM(BW49:CD49)</f>
        <v>0</v>
      </c>
      <c r="BW49" s="25">
        <f t="shared" ref="BW49" si="64">SUM(BX49:CE49)</f>
        <v>0</v>
      </c>
      <c r="BX49" s="25">
        <f t="shared" ref="BX49" si="65">SUM(BY49:CF49)</f>
        <v>0</v>
      </c>
      <c r="BY49" s="25">
        <f t="shared" ref="BY49" si="66">SUM(BZ49:CG49)</f>
        <v>0</v>
      </c>
      <c r="BZ49" s="25">
        <f t="shared" ref="BZ49" si="67">SUM(CA49:CH49)</f>
        <v>0</v>
      </c>
      <c r="CA49" s="25">
        <f t="shared" ref="CA49" si="68">SUM(CB49:CI49)</f>
        <v>0</v>
      </c>
      <c r="CB49" s="25">
        <f t="shared" ref="CB49" si="69">SUM(CC49:CJ49)</f>
        <v>0</v>
      </c>
      <c r="CC49" s="25">
        <f t="shared" ref="CC49" si="70">SUM(CD49:CK49)</f>
        <v>0</v>
      </c>
      <c r="CD49" s="25">
        <f t="shared" ref="CD49" si="71">SUM(CE49:CL49)</f>
        <v>0</v>
      </c>
      <c r="CE49" s="208">
        <f t="shared" ref="CE49" si="72">SUM(CF49:CM49)</f>
        <v>0</v>
      </c>
      <c r="CF49" s="188"/>
    </row>
    <row r="50" spans="1:84" ht="25.5" customHeight="1" thickBot="1" x14ac:dyDescent="0.3">
      <c r="A50" s="218" t="s">
        <v>114</v>
      </c>
      <c r="B50" s="98" t="s">
        <v>143</v>
      </c>
      <c r="C50" s="52">
        <f t="shared" si="47"/>
        <v>136</v>
      </c>
      <c r="D50" s="142">
        <f t="shared" si="15"/>
        <v>0</v>
      </c>
      <c r="E50" s="143">
        <f t="shared" si="16"/>
        <v>4</v>
      </c>
      <c r="F50" s="144">
        <f t="shared" si="17"/>
        <v>70</v>
      </c>
      <c r="G50" s="144">
        <f t="shared" si="29"/>
        <v>28</v>
      </c>
      <c r="H50" s="144">
        <f t="shared" si="18"/>
        <v>2</v>
      </c>
      <c r="I50" s="145">
        <f t="shared" si="19"/>
        <v>20</v>
      </c>
      <c r="J50" s="17">
        <f t="shared" si="20"/>
        <v>0</v>
      </c>
      <c r="K50" s="23">
        <f t="shared" si="48"/>
        <v>6</v>
      </c>
      <c r="L50" s="23" t="s">
        <v>158</v>
      </c>
      <c r="M50" s="23">
        <f t="shared" si="49"/>
        <v>6</v>
      </c>
      <c r="N50" s="67"/>
      <c r="O50" s="52">
        <f t="shared" si="23"/>
        <v>0</v>
      </c>
      <c r="P50" s="27"/>
      <c r="Q50" s="17"/>
      <c r="R50" s="17"/>
      <c r="S50" s="17"/>
      <c r="T50" s="17"/>
      <c r="U50" s="17"/>
      <c r="V50" s="17"/>
      <c r="W50" s="23"/>
      <c r="X50" s="23"/>
      <c r="Y50" s="67"/>
      <c r="Z50" s="52">
        <f t="shared" si="24"/>
        <v>0</v>
      </c>
      <c r="AA50" s="27"/>
      <c r="AB50" s="17"/>
      <c r="AC50" s="17"/>
      <c r="AD50" s="17"/>
      <c r="AE50" s="17"/>
      <c r="AF50" s="17"/>
      <c r="AG50" s="17"/>
      <c r="AH50" s="23"/>
      <c r="AI50" s="23"/>
      <c r="AJ50" s="23"/>
      <c r="AK50" s="23"/>
      <c r="AL50" s="67"/>
      <c r="AM50" s="109">
        <f t="shared" si="25"/>
        <v>0</v>
      </c>
      <c r="AN50" s="27"/>
      <c r="AO50" s="17"/>
      <c r="AP50" s="17"/>
      <c r="AQ50" s="17"/>
      <c r="AR50" s="17"/>
      <c r="AS50" s="17"/>
      <c r="AT50" s="17"/>
      <c r="AU50" s="23"/>
      <c r="AV50" s="23"/>
      <c r="AW50" s="67"/>
      <c r="AX50" s="52">
        <f t="shared" si="26"/>
        <v>136</v>
      </c>
      <c r="AY50" s="27"/>
      <c r="AZ50" s="17">
        <v>4</v>
      </c>
      <c r="BA50" s="17">
        <v>70</v>
      </c>
      <c r="BB50" s="17">
        <v>28</v>
      </c>
      <c r="BC50" s="17">
        <v>2</v>
      </c>
      <c r="BD50" s="17">
        <v>20</v>
      </c>
      <c r="BE50" s="17"/>
      <c r="BF50" s="23">
        <v>6</v>
      </c>
      <c r="BG50" s="23" t="s">
        <v>158</v>
      </c>
      <c r="BH50" s="67">
        <v>6</v>
      </c>
      <c r="BI50" s="52">
        <f t="shared" si="27"/>
        <v>0</v>
      </c>
      <c r="BJ50" s="29"/>
      <c r="BK50" s="16"/>
      <c r="BL50" s="16"/>
      <c r="BM50" s="16"/>
      <c r="BN50" s="16"/>
      <c r="BO50" s="16"/>
      <c r="BP50" s="16"/>
      <c r="BQ50" s="21"/>
      <c r="BR50" s="21"/>
      <c r="BS50" s="66"/>
      <c r="BT50" s="52">
        <f t="shared" si="28"/>
        <v>0</v>
      </c>
      <c r="BU50" s="29"/>
      <c r="BV50" s="16"/>
      <c r="BW50" s="16"/>
      <c r="BX50" s="16"/>
      <c r="BY50" s="16"/>
      <c r="BZ50" s="16"/>
      <c r="CA50" s="16"/>
      <c r="CB50" s="21"/>
      <c r="CC50" s="21"/>
      <c r="CD50" s="21"/>
      <c r="CE50" s="66"/>
      <c r="CF50" s="14"/>
    </row>
    <row r="51" spans="1:84" ht="14.25" customHeight="1" thickBot="1" x14ac:dyDescent="0.3">
      <c r="A51" s="219" t="s">
        <v>115</v>
      </c>
      <c r="B51" s="134" t="s">
        <v>144</v>
      </c>
      <c r="C51" s="52">
        <f t="shared" si="47"/>
        <v>76</v>
      </c>
      <c r="D51" s="142">
        <f t="shared" si="15"/>
        <v>0</v>
      </c>
      <c r="E51" s="143">
        <f t="shared" si="16"/>
        <v>4</v>
      </c>
      <c r="F51" s="144">
        <f t="shared" si="17"/>
        <v>32</v>
      </c>
      <c r="G51" s="144">
        <f t="shared" si="29"/>
        <v>30</v>
      </c>
      <c r="H51" s="144">
        <f t="shared" si="18"/>
        <v>0</v>
      </c>
      <c r="I51" s="145">
        <f t="shared" si="19"/>
        <v>0</v>
      </c>
      <c r="J51" s="17">
        <f t="shared" si="20"/>
        <v>0</v>
      </c>
      <c r="K51" s="23">
        <f t="shared" si="48"/>
        <v>4</v>
      </c>
      <c r="L51" s="23" t="s">
        <v>158</v>
      </c>
      <c r="M51" s="23">
        <f t="shared" si="49"/>
        <v>6</v>
      </c>
      <c r="N51" s="67"/>
      <c r="O51" s="52">
        <f t="shared" si="23"/>
        <v>0</v>
      </c>
      <c r="P51" s="27"/>
      <c r="Q51" s="17"/>
      <c r="R51" s="17"/>
      <c r="S51" s="17"/>
      <c r="T51" s="17"/>
      <c r="U51" s="17"/>
      <c r="V51" s="17"/>
      <c r="W51" s="23"/>
      <c r="X51" s="23"/>
      <c r="Y51" s="67"/>
      <c r="Z51" s="52">
        <f t="shared" si="24"/>
        <v>0</v>
      </c>
      <c r="AA51" s="27"/>
      <c r="AB51" s="17"/>
      <c r="AC51" s="17"/>
      <c r="AD51" s="17"/>
      <c r="AE51" s="17"/>
      <c r="AF51" s="17"/>
      <c r="AG51" s="17"/>
      <c r="AH51" s="23"/>
      <c r="AI51" s="23"/>
      <c r="AJ51" s="23"/>
      <c r="AK51" s="23"/>
      <c r="AL51" s="67"/>
      <c r="AM51" s="109">
        <f t="shared" si="25"/>
        <v>0</v>
      </c>
      <c r="AN51" s="27"/>
      <c r="AO51" s="17"/>
      <c r="AP51" s="17"/>
      <c r="AQ51" s="17"/>
      <c r="AR51" s="17"/>
      <c r="AS51" s="17"/>
      <c r="AT51" s="17"/>
      <c r="AU51" s="23"/>
      <c r="AV51" s="23"/>
      <c r="AW51" s="67"/>
      <c r="AX51" s="52">
        <f t="shared" si="26"/>
        <v>0</v>
      </c>
      <c r="AY51" s="27"/>
      <c r="AZ51" s="17"/>
      <c r="BA51" s="17"/>
      <c r="BB51" s="17"/>
      <c r="BC51" s="17"/>
      <c r="BD51" s="17"/>
      <c r="BE51" s="17"/>
      <c r="BF51" s="23"/>
      <c r="BG51" s="23"/>
      <c r="BH51" s="67"/>
      <c r="BI51" s="52">
        <f t="shared" si="27"/>
        <v>76</v>
      </c>
      <c r="BJ51" s="27"/>
      <c r="BK51" s="17">
        <v>4</v>
      </c>
      <c r="BL51" s="17">
        <v>32</v>
      </c>
      <c r="BM51" s="17">
        <v>30</v>
      </c>
      <c r="BN51" s="17"/>
      <c r="BO51" s="17"/>
      <c r="BP51" s="17"/>
      <c r="BQ51" s="23">
        <v>4</v>
      </c>
      <c r="BR51" s="23" t="s">
        <v>158</v>
      </c>
      <c r="BS51" s="67">
        <v>6</v>
      </c>
      <c r="BT51" s="52">
        <f t="shared" si="28"/>
        <v>0</v>
      </c>
      <c r="BU51" s="27"/>
      <c r="BV51" s="17"/>
      <c r="BW51" s="17"/>
      <c r="BX51" s="17"/>
      <c r="BY51" s="17"/>
      <c r="BZ51" s="17"/>
      <c r="CA51" s="17"/>
      <c r="CB51" s="23"/>
      <c r="CC51" s="23"/>
      <c r="CD51" s="23"/>
      <c r="CE51" s="67"/>
      <c r="CF51" s="14"/>
    </row>
    <row r="52" spans="1:84" s="65" customFormat="1" ht="23.25" customHeight="1" thickBot="1" x14ac:dyDescent="0.3">
      <c r="A52" s="216" t="s">
        <v>145</v>
      </c>
      <c r="B52" s="98" t="s">
        <v>146</v>
      </c>
      <c r="C52" s="52">
        <f t="shared" si="47"/>
        <v>76</v>
      </c>
      <c r="D52" s="168">
        <f t="shared" si="15"/>
        <v>0</v>
      </c>
      <c r="E52" s="169">
        <f t="shared" si="16"/>
        <v>4</v>
      </c>
      <c r="F52" s="170">
        <f t="shared" si="17"/>
        <v>32</v>
      </c>
      <c r="G52" s="170">
        <f t="shared" si="29"/>
        <v>30</v>
      </c>
      <c r="H52" s="170">
        <f t="shared" si="18"/>
        <v>0</v>
      </c>
      <c r="I52" s="171">
        <f t="shared" si="19"/>
        <v>0</v>
      </c>
      <c r="J52" s="23">
        <f t="shared" si="20"/>
        <v>0</v>
      </c>
      <c r="K52" s="23">
        <f t="shared" si="48"/>
        <v>4</v>
      </c>
      <c r="L52" s="22" t="s">
        <v>158</v>
      </c>
      <c r="M52" s="23">
        <f t="shared" si="49"/>
        <v>6</v>
      </c>
      <c r="N52" s="70">
        <f t="shared" ref="N52" si="73">SUM(N53:N59)</f>
        <v>0</v>
      </c>
      <c r="O52" s="52">
        <f t="shared" si="23"/>
        <v>0</v>
      </c>
      <c r="P52" s="28"/>
      <c r="Q52" s="22"/>
      <c r="R52" s="22"/>
      <c r="S52" s="22"/>
      <c r="T52" s="22"/>
      <c r="U52" s="22"/>
      <c r="V52" s="22"/>
      <c r="W52" s="22"/>
      <c r="X52" s="22"/>
      <c r="Y52" s="70"/>
      <c r="Z52" s="52">
        <f t="shared" si="24"/>
        <v>0</v>
      </c>
      <c r="AA52" s="28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70"/>
      <c r="AM52" s="109">
        <f t="shared" si="25"/>
        <v>0</v>
      </c>
      <c r="AN52" s="58"/>
      <c r="AO52" s="23"/>
      <c r="AP52" s="23"/>
      <c r="AQ52" s="23"/>
      <c r="AR52" s="23"/>
      <c r="AS52" s="23"/>
      <c r="AT52" s="23"/>
      <c r="AU52" s="23"/>
      <c r="AV52" s="23"/>
      <c r="AW52" s="67"/>
      <c r="AX52" s="52">
        <f t="shared" si="26"/>
        <v>0</v>
      </c>
      <c r="AY52" s="58"/>
      <c r="AZ52" s="23"/>
      <c r="BA52" s="23"/>
      <c r="BB52" s="23"/>
      <c r="BC52" s="23"/>
      <c r="BD52" s="23"/>
      <c r="BE52" s="23"/>
      <c r="BF52" s="23"/>
      <c r="BG52" s="23"/>
      <c r="BH52" s="67"/>
      <c r="BI52" s="52">
        <f t="shared" si="27"/>
        <v>76</v>
      </c>
      <c r="BJ52" s="58"/>
      <c r="BK52" s="23">
        <v>4</v>
      </c>
      <c r="BL52" s="23">
        <v>32</v>
      </c>
      <c r="BM52" s="23">
        <v>30</v>
      </c>
      <c r="BN52" s="23"/>
      <c r="BO52" s="23"/>
      <c r="BP52" s="23"/>
      <c r="BQ52" s="23">
        <v>4</v>
      </c>
      <c r="BR52" s="23" t="s">
        <v>158</v>
      </c>
      <c r="BS52" s="67">
        <v>6</v>
      </c>
      <c r="BT52" s="52">
        <f t="shared" si="28"/>
        <v>0</v>
      </c>
      <c r="BU52" s="58"/>
      <c r="BV52" s="23"/>
      <c r="BW52" s="23"/>
      <c r="BX52" s="23"/>
      <c r="BY52" s="23"/>
      <c r="BZ52" s="23"/>
      <c r="CA52" s="23"/>
      <c r="CB52" s="23"/>
      <c r="CC52" s="23"/>
      <c r="CD52" s="23"/>
      <c r="CE52" s="78"/>
      <c r="CF52" s="88"/>
    </row>
    <row r="53" spans="1:84" s="65" customFormat="1" ht="35.25" customHeight="1" thickBot="1" x14ac:dyDescent="0.3">
      <c r="A53" s="215" t="s">
        <v>147</v>
      </c>
      <c r="B53" s="99" t="s">
        <v>77</v>
      </c>
      <c r="C53" s="52">
        <f t="shared" si="47"/>
        <v>72</v>
      </c>
      <c r="D53" s="168">
        <f t="shared" si="15"/>
        <v>0</v>
      </c>
      <c r="E53" s="169">
        <f t="shared" si="16"/>
        <v>0</v>
      </c>
      <c r="F53" s="170">
        <f t="shared" si="17"/>
        <v>0</v>
      </c>
      <c r="G53" s="170">
        <f t="shared" si="29"/>
        <v>0</v>
      </c>
      <c r="H53" s="170">
        <f t="shared" si="18"/>
        <v>0</v>
      </c>
      <c r="I53" s="171">
        <f t="shared" si="19"/>
        <v>0</v>
      </c>
      <c r="J53" s="23">
        <f t="shared" si="20"/>
        <v>72</v>
      </c>
      <c r="K53" s="23">
        <f t="shared" si="48"/>
        <v>0</v>
      </c>
      <c r="L53" s="23" t="s">
        <v>156</v>
      </c>
      <c r="M53" s="23">
        <f t="shared" si="49"/>
        <v>0</v>
      </c>
      <c r="N53" s="70"/>
      <c r="O53" s="52">
        <f t="shared" si="23"/>
        <v>0</v>
      </c>
      <c r="P53" s="28"/>
      <c r="Q53" s="22"/>
      <c r="R53" s="22"/>
      <c r="S53" s="22"/>
      <c r="T53" s="22"/>
      <c r="U53" s="22"/>
      <c r="V53" s="22"/>
      <c r="W53" s="22"/>
      <c r="X53" s="22"/>
      <c r="Y53" s="70"/>
      <c r="Z53" s="52">
        <f t="shared" si="24"/>
        <v>0</v>
      </c>
      <c r="AA53" s="28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70"/>
      <c r="AM53" s="109">
        <f t="shared" si="25"/>
        <v>0</v>
      </c>
      <c r="AN53" s="58"/>
      <c r="AO53" s="23"/>
      <c r="AP53" s="23"/>
      <c r="AQ53" s="23"/>
      <c r="AR53" s="23"/>
      <c r="AS53" s="23"/>
      <c r="AT53" s="23"/>
      <c r="AU53" s="23"/>
      <c r="AV53" s="23"/>
      <c r="AW53" s="67"/>
      <c r="AX53" s="52">
        <f t="shared" si="26"/>
        <v>0</v>
      </c>
      <c r="AY53" s="58"/>
      <c r="AZ53" s="23"/>
      <c r="BA53" s="23"/>
      <c r="BB53" s="23"/>
      <c r="BC53" s="23"/>
      <c r="BD53" s="23"/>
      <c r="BE53" s="23"/>
      <c r="BF53" s="23"/>
      <c r="BG53" s="23"/>
      <c r="BH53" s="67"/>
      <c r="BI53" s="52">
        <f t="shared" si="27"/>
        <v>72</v>
      </c>
      <c r="BJ53" s="58"/>
      <c r="BK53" s="23"/>
      <c r="BL53" s="23"/>
      <c r="BM53" s="23"/>
      <c r="BN53" s="23"/>
      <c r="BO53" s="23"/>
      <c r="BP53" s="23">
        <v>72</v>
      </c>
      <c r="BQ53" s="23"/>
      <c r="BR53" s="23" t="s">
        <v>156</v>
      </c>
      <c r="BS53" s="67"/>
      <c r="BT53" s="52">
        <f t="shared" si="28"/>
        <v>0</v>
      </c>
      <c r="BU53" s="58"/>
      <c r="BV53" s="23"/>
      <c r="BW53" s="23"/>
      <c r="BX53" s="23"/>
      <c r="BY53" s="23"/>
      <c r="BZ53" s="23"/>
      <c r="CA53" s="23"/>
      <c r="CB53" s="23"/>
      <c r="CC53" s="23"/>
      <c r="CD53" s="78"/>
      <c r="CE53" s="67"/>
      <c r="CF53" s="88"/>
    </row>
    <row r="54" spans="1:84" ht="35.25" customHeight="1" thickBot="1" x14ac:dyDescent="0.3">
      <c r="A54" s="216" t="s">
        <v>148</v>
      </c>
      <c r="B54" s="98" t="s">
        <v>113</v>
      </c>
      <c r="C54" s="52">
        <f t="shared" si="47"/>
        <v>108</v>
      </c>
      <c r="D54" s="142">
        <f t="shared" si="15"/>
        <v>0</v>
      </c>
      <c r="E54" s="143">
        <f t="shared" si="16"/>
        <v>0</v>
      </c>
      <c r="F54" s="144">
        <f t="shared" si="17"/>
        <v>0</v>
      </c>
      <c r="G54" s="144">
        <f t="shared" si="29"/>
        <v>0</v>
      </c>
      <c r="H54" s="144">
        <f t="shared" si="18"/>
        <v>0</v>
      </c>
      <c r="I54" s="145">
        <f t="shared" si="19"/>
        <v>0</v>
      </c>
      <c r="J54" s="17">
        <f t="shared" si="20"/>
        <v>108</v>
      </c>
      <c r="K54" s="23">
        <f t="shared" si="48"/>
        <v>0</v>
      </c>
      <c r="L54" s="23" t="s">
        <v>156</v>
      </c>
      <c r="M54" s="23">
        <f t="shared" si="49"/>
        <v>0</v>
      </c>
      <c r="N54" s="70"/>
      <c r="O54" s="52">
        <f t="shared" si="23"/>
        <v>0</v>
      </c>
      <c r="P54" s="31"/>
      <c r="Q54" s="25"/>
      <c r="R54" s="25"/>
      <c r="S54" s="25"/>
      <c r="T54" s="25"/>
      <c r="U54" s="25"/>
      <c r="V54" s="25"/>
      <c r="W54" s="22"/>
      <c r="X54" s="22"/>
      <c r="Y54" s="70"/>
      <c r="Z54" s="52">
        <f t="shared" si="24"/>
        <v>0</v>
      </c>
      <c r="AA54" s="31"/>
      <c r="AB54" s="25"/>
      <c r="AC54" s="25"/>
      <c r="AD54" s="25"/>
      <c r="AE54" s="25"/>
      <c r="AF54" s="25"/>
      <c r="AG54" s="25"/>
      <c r="AH54" s="22"/>
      <c r="AI54" s="22"/>
      <c r="AJ54" s="22"/>
      <c r="AK54" s="22"/>
      <c r="AL54" s="70"/>
      <c r="AM54" s="109">
        <f t="shared" si="25"/>
        <v>0</v>
      </c>
      <c r="AN54" s="27"/>
      <c r="AO54" s="17"/>
      <c r="AP54" s="17"/>
      <c r="AQ54" s="17"/>
      <c r="AR54" s="17"/>
      <c r="AS54" s="17"/>
      <c r="AT54" s="17"/>
      <c r="AU54" s="23"/>
      <c r="AV54" s="23"/>
      <c r="AW54" s="67"/>
      <c r="AX54" s="52">
        <f t="shared" si="26"/>
        <v>0</v>
      </c>
      <c r="AY54" s="27"/>
      <c r="AZ54" s="17"/>
      <c r="BA54" s="17"/>
      <c r="BB54" s="17"/>
      <c r="BC54" s="17"/>
      <c r="BD54" s="17"/>
      <c r="BE54" s="17"/>
      <c r="BF54" s="23"/>
      <c r="BG54" s="23"/>
      <c r="BH54" s="67"/>
      <c r="BI54" s="52">
        <f t="shared" si="27"/>
        <v>108</v>
      </c>
      <c r="BJ54" s="27"/>
      <c r="BK54" s="17"/>
      <c r="BL54" s="17"/>
      <c r="BM54" s="17"/>
      <c r="BN54" s="17"/>
      <c r="BO54" s="17"/>
      <c r="BP54" s="17">
        <v>108</v>
      </c>
      <c r="BQ54" s="23"/>
      <c r="BR54" s="23" t="s">
        <v>156</v>
      </c>
      <c r="BS54" s="67"/>
      <c r="BT54" s="52">
        <f t="shared" si="28"/>
        <v>0</v>
      </c>
      <c r="BU54" s="27"/>
      <c r="BV54" s="17"/>
      <c r="BW54" s="17"/>
      <c r="BX54" s="17"/>
      <c r="BY54" s="17"/>
      <c r="BZ54" s="17"/>
      <c r="CA54" s="17"/>
      <c r="CB54" s="23"/>
      <c r="CC54" s="23"/>
      <c r="CD54" s="78"/>
      <c r="CE54" s="67"/>
      <c r="CF54" s="14"/>
    </row>
    <row r="55" spans="1:84" ht="15.75" customHeight="1" thickBot="1" x14ac:dyDescent="0.3">
      <c r="A55" s="216" t="s">
        <v>164</v>
      </c>
      <c r="B55" s="98" t="s">
        <v>161</v>
      </c>
      <c r="C55" s="52">
        <f t="shared" si="47"/>
        <v>18</v>
      </c>
      <c r="D55" s="142">
        <f t="shared" si="15"/>
        <v>0</v>
      </c>
      <c r="E55" s="143">
        <f t="shared" si="16"/>
        <v>0</v>
      </c>
      <c r="F55" s="144">
        <f t="shared" si="17"/>
        <v>0</v>
      </c>
      <c r="G55" s="144">
        <f t="shared" si="29"/>
        <v>0</v>
      </c>
      <c r="H55" s="144">
        <f t="shared" si="18"/>
        <v>0</v>
      </c>
      <c r="I55" s="145">
        <f t="shared" si="19"/>
        <v>0</v>
      </c>
      <c r="J55" s="17">
        <f t="shared" si="20"/>
        <v>0</v>
      </c>
      <c r="K55" s="23">
        <f t="shared" si="48"/>
        <v>0</v>
      </c>
      <c r="L55" s="23" t="s">
        <v>167</v>
      </c>
      <c r="M55" s="23">
        <f t="shared" si="49"/>
        <v>18</v>
      </c>
      <c r="N55" s="70"/>
      <c r="O55" s="52"/>
      <c r="P55" s="31"/>
      <c r="Q55" s="25"/>
      <c r="R55" s="25"/>
      <c r="S55" s="25"/>
      <c r="T55" s="25"/>
      <c r="U55" s="25"/>
      <c r="V55" s="25"/>
      <c r="W55" s="22"/>
      <c r="X55" s="22"/>
      <c r="Y55" s="70"/>
      <c r="Z55" s="52"/>
      <c r="AA55" s="31"/>
      <c r="AB55" s="25"/>
      <c r="AC55" s="25"/>
      <c r="AD55" s="25"/>
      <c r="AE55" s="25"/>
      <c r="AF55" s="25"/>
      <c r="AG55" s="25"/>
      <c r="AH55" s="22"/>
      <c r="AI55" s="22"/>
      <c r="AJ55" s="22"/>
      <c r="AK55" s="22"/>
      <c r="AL55" s="70"/>
      <c r="AM55" s="109"/>
      <c r="AN55" s="27"/>
      <c r="AO55" s="17"/>
      <c r="AP55" s="17"/>
      <c r="AQ55" s="17"/>
      <c r="AR55" s="17"/>
      <c r="AS55" s="17"/>
      <c r="AT55" s="17"/>
      <c r="AU55" s="23"/>
      <c r="AV55" s="23"/>
      <c r="AW55" s="67"/>
      <c r="AX55" s="52"/>
      <c r="AY55" s="27"/>
      <c r="AZ55" s="17"/>
      <c r="BA55" s="17"/>
      <c r="BB55" s="17"/>
      <c r="BC55" s="17"/>
      <c r="BD55" s="17"/>
      <c r="BE55" s="17"/>
      <c r="BF55" s="23"/>
      <c r="BG55" s="23"/>
      <c r="BH55" s="67"/>
      <c r="BI55" s="52">
        <f t="shared" si="27"/>
        <v>18</v>
      </c>
      <c r="BJ55" s="30"/>
      <c r="BK55" s="19"/>
      <c r="BL55" s="19"/>
      <c r="BM55" s="19"/>
      <c r="BN55" s="19"/>
      <c r="BO55" s="19"/>
      <c r="BP55" s="19"/>
      <c r="BQ55" s="68"/>
      <c r="BR55" s="68"/>
      <c r="BS55" s="69">
        <v>18</v>
      </c>
      <c r="BT55" s="52"/>
      <c r="BU55" s="30"/>
      <c r="BV55" s="19"/>
      <c r="BW55" s="19"/>
      <c r="BX55" s="19"/>
      <c r="BY55" s="19"/>
      <c r="BZ55" s="19"/>
      <c r="CA55" s="19"/>
      <c r="CB55" s="68"/>
      <c r="CC55" s="68"/>
      <c r="CD55" s="85"/>
      <c r="CE55" s="69"/>
      <c r="CF55" s="14"/>
    </row>
    <row r="56" spans="1:84" s="189" customFormat="1" ht="35.25" customHeight="1" thickBot="1" x14ac:dyDescent="0.3">
      <c r="A56" s="220" t="s">
        <v>20</v>
      </c>
      <c r="B56" s="96" t="s">
        <v>149</v>
      </c>
      <c r="C56" s="52">
        <f>SUM(C57:C62)</f>
        <v>532</v>
      </c>
      <c r="D56" s="164">
        <f t="shared" si="15"/>
        <v>0</v>
      </c>
      <c r="E56" s="165">
        <f t="shared" si="16"/>
        <v>20</v>
      </c>
      <c r="F56" s="166">
        <f t="shared" si="17"/>
        <v>244</v>
      </c>
      <c r="G56" s="166">
        <f t="shared" si="29"/>
        <v>186</v>
      </c>
      <c r="H56" s="166">
        <f t="shared" si="18"/>
        <v>2</v>
      </c>
      <c r="I56" s="167">
        <f t="shared" si="19"/>
        <v>0</v>
      </c>
      <c r="J56" s="25">
        <f t="shared" si="20"/>
        <v>0</v>
      </c>
      <c r="K56" s="22">
        <f t="shared" si="48"/>
        <v>56</v>
      </c>
      <c r="L56" s="22"/>
      <c r="M56" s="22">
        <f t="shared" si="49"/>
        <v>24</v>
      </c>
      <c r="N56" s="70"/>
      <c r="O56" s="52">
        <f t="shared" si="23"/>
        <v>0</v>
      </c>
      <c r="P56" s="31"/>
      <c r="Q56" s="25"/>
      <c r="R56" s="25"/>
      <c r="S56" s="25"/>
      <c r="T56" s="25"/>
      <c r="U56" s="25"/>
      <c r="V56" s="25"/>
      <c r="W56" s="22"/>
      <c r="X56" s="22"/>
      <c r="Y56" s="70"/>
      <c r="Z56" s="52">
        <f t="shared" si="24"/>
        <v>0</v>
      </c>
      <c r="AA56" s="31"/>
      <c r="AB56" s="25"/>
      <c r="AC56" s="25"/>
      <c r="AD56" s="25"/>
      <c r="AE56" s="25"/>
      <c r="AF56" s="25"/>
      <c r="AG56" s="25"/>
      <c r="AH56" s="22"/>
      <c r="AI56" s="22"/>
      <c r="AJ56" s="22"/>
      <c r="AK56" s="22"/>
      <c r="AL56" s="70"/>
      <c r="AM56" s="52">
        <f t="shared" si="25"/>
        <v>0</v>
      </c>
      <c r="AN56" s="31"/>
      <c r="AO56" s="25"/>
      <c r="AP56" s="25"/>
      <c r="AQ56" s="25"/>
      <c r="AR56" s="25"/>
      <c r="AS56" s="25"/>
      <c r="AT56" s="25"/>
      <c r="AU56" s="22"/>
      <c r="AV56" s="22"/>
      <c r="AW56" s="70"/>
      <c r="AX56" s="52">
        <f t="shared" si="26"/>
        <v>0</v>
      </c>
      <c r="AY56" s="31"/>
      <c r="AZ56" s="25"/>
      <c r="BA56" s="25"/>
      <c r="BB56" s="25"/>
      <c r="BC56" s="25"/>
      <c r="BD56" s="25"/>
      <c r="BE56" s="25"/>
      <c r="BF56" s="22"/>
      <c r="BG56" s="22"/>
      <c r="BH56" s="70"/>
      <c r="BI56" s="52">
        <f>SUM(BI57:BI61)</f>
        <v>214</v>
      </c>
      <c r="BJ56" s="31">
        <f t="shared" ref="BJ56:BS56" si="74">SUM(BJ57:BJ61)</f>
        <v>0</v>
      </c>
      <c r="BK56" s="25">
        <f t="shared" si="74"/>
        <v>18</v>
      </c>
      <c r="BL56" s="25">
        <f t="shared" si="74"/>
        <v>110</v>
      </c>
      <c r="BM56" s="25">
        <f t="shared" si="74"/>
        <v>54</v>
      </c>
      <c r="BN56" s="25">
        <f t="shared" si="74"/>
        <v>0</v>
      </c>
      <c r="BO56" s="25">
        <f t="shared" si="74"/>
        <v>0</v>
      </c>
      <c r="BP56" s="25">
        <f t="shared" si="74"/>
        <v>0</v>
      </c>
      <c r="BQ56" s="25">
        <f t="shared" si="74"/>
        <v>26</v>
      </c>
      <c r="BR56" s="25">
        <f t="shared" si="74"/>
        <v>0</v>
      </c>
      <c r="BS56" s="208">
        <f t="shared" si="74"/>
        <v>6</v>
      </c>
      <c r="BT56" s="52">
        <f>SUM(BT57:BT62)</f>
        <v>318</v>
      </c>
      <c r="BU56" s="31">
        <f t="shared" ref="BU56:CE56" si="75">SUM(BU57:BU62)</f>
        <v>0</v>
      </c>
      <c r="BV56" s="25">
        <f t="shared" si="75"/>
        <v>2</v>
      </c>
      <c r="BW56" s="25">
        <f t="shared" si="75"/>
        <v>134</v>
      </c>
      <c r="BX56" s="25">
        <f t="shared" si="75"/>
        <v>132</v>
      </c>
      <c r="BY56" s="25">
        <f t="shared" si="75"/>
        <v>2</v>
      </c>
      <c r="BZ56" s="25">
        <f t="shared" si="75"/>
        <v>0</v>
      </c>
      <c r="CA56" s="25">
        <f t="shared" si="75"/>
        <v>0</v>
      </c>
      <c r="CB56" s="25">
        <f t="shared" si="75"/>
        <v>30</v>
      </c>
      <c r="CC56" s="25">
        <f t="shared" si="75"/>
        <v>0</v>
      </c>
      <c r="CD56" s="25">
        <f t="shared" si="75"/>
        <v>18</v>
      </c>
      <c r="CE56" s="208">
        <f t="shared" si="75"/>
        <v>0</v>
      </c>
      <c r="CF56" s="188"/>
    </row>
    <row r="57" spans="1:84" ht="15" customHeight="1" thickBot="1" x14ac:dyDescent="0.3">
      <c r="A57" s="218" t="s">
        <v>116</v>
      </c>
      <c r="B57" s="98" t="s">
        <v>150</v>
      </c>
      <c r="C57" s="52">
        <f t="shared" si="47"/>
        <v>284</v>
      </c>
      <c r="D57" s="142">
        <f t="shared" si="15"/>
        <v>0</v>
      </c>
      <c r="E57" s="143">
        <f t="shared" si="16"/>
        <v>10</v>
      </c>
      <c r="F57" s="144">
        <f t="shared" si="17"/>
        <v>154</v>
      </c>
      <c r="G57" s="144">
        <f t="shared" si="29"/>
        <v>76</v>
      </c>
      <c r="H57" s="144">
        <f t="shared" si="18"/>
        <v>2</v>
      </c>
      <c r="I57" s="145">
        <f t="shared" si="19"/>
        <v>0</v>
      </c>
      <c r="J57" s="17">
        <f t="shared" si="20"/>
        <v>0</v>
      </c>
      <c r="K57" s="23">
        <f t="shared" si="48"/>
        <v>36</v>
      </c>
      <c r="L57" s="23" t="s">
        <v>158</v>
      </c>
      <c r="M57" s="23">
        <f t="shared" si="49"/>
        <v>6</v>
      </c>
      <c r="N57" s="67"/>
      <c r="O57" s="52">
        <f t="shared" si="23"/>
        <v>0</v>
      </c>
      <c r="P57" s="27"/>
      <c r="Q57" s="17"/>
      <c r="R57" s="17"/>
      <c r="S57" s="17"/>
      <c r="T57" s="17"/>
      <c r="U57" s="17"/>
      <c r="V57" s="17"/>
      <c r="W57" s="23"/>
      <c r="X57" s="23"/>
      <c r="Y57" s="67"/>
      <c r="Z57" s="52">
        <f t="shared" si="24"/>
        <v>0</v>
      </c>
      <c r="AA57" s="27"/>
      <c r="AB57" s="17"/>
      <c r="AC57" s="17"/>
      <c r="AD57" s="17"/>
      <c r="AE57" s="17"/>
      <c r="AF57" s="17"/>
      <c r="AG57" s="17"/>
      <c r="AH57" s="23"/>
      <c r="AI57" s="23"/>
      <c r="AJ57" s="23"/>
      <c r="AK57" s="23"/>
      <c r="AL57" s="67"/>
      <c r="AM57" s="109">
        <f t="shared" si="25"/>
        <v>0</v>
      </c>
      <c r="AN57" s="27"/>
      <c r="AO57" s="17"/>
      <c r="AP57" s="17"/>
      <c r="AQ57" s="17"/>
      <c r="AR57" s="17"/>
      <c r="AS57" s="17"/>
      <c r="AT57" s="17"/>
      <c r="AU57" s="23"/>
      <c r="AV57" s="23"/>
      <c r="AW57" s="67"/>
      <c r="AX57" s="52">
        <f t="shared" si="26"/>
        <v>0</v>
      </c>
      <c r="AY57" s="27"/>
      <c r="AZ57" s="17"/>
      <c r="BA57" s="17"/>
      <c r="BB57" s="17"/>
      <c r="BC57" s="17"/>
      <c r="BD57" s="17"/>
      <c r="BE57" s="17"/>
      <c r="BF57" s="23"/>
      <c r="BG57" s="23"/>
      <c r="BH57" s="67"/>
      <c r="BI57" s="52">
        <f t="shared" si="27"/>
        <v>120</v>
      </c>
      <c r="BJ57" s="29"/>
      <c r="BK57" s="16">
        <v>8</v>
      </c>
      <c r="BL57" s="16">
        <v>62</v>
      </c>
      <c r="BM57" s="16">
        <v>34</v>
      </c>
      <c r="BN57" s="16"/>
      <c r="BO57" s="16"/>
      <c r="BP57" s="16"/>
      <c r="BQ57" s="16">
        <v>16</v>
      </c>
      <c r="BR57" s="16"/>
      <c r="BS57" s="209"/>
      <c r="BT57" s="52">
        <f>SUM(BU57:CB57)+CD57</f>
        <v>164</v>
      </c>
      <c r="BU57" s="29"/>
      <c r="BV57" s="16">
        <v>2</v>
      </c>
      <c r="BW57" s="16">
        <v>92</v>
      </c>
      <c r="BX57" s="16">
        <v>42</v>
      </c>
      <c r="BY57" s="16">
        <v>2</v>
      </c>
      <c r="BZ57" s="16"/>
      <c r="CA57" s="16"/>
      <c r="CB57" s="21">
        <v>20</v>
      </c>
      <c r="CC57" s="21" t="s">
        <v>158</v>
      </c>
      <c r="CD57" s="21">
        <v>6</v>
      </c>
      <c r="CE57" s="66"/>
      <c r="CF57" s="14"/>
    </row>
    <row r="58" spans="1:84" ht="33" customHeight="1" thickBot="1" x14ac:dyDescent="0.3">
      <c r="A58" s="218" t="s">
        <v>151</v>
      </c>
      <c r="B58" s="98" t="s">
        <v>152</v>
      </c>
      <c r="C58" s="52">
        <f t="shared" si="47"/>
        <v>94</v>
      </c>
      <c r="D58" s="142">
        <f t="shared" si="15"/>
        <v>0</v>
      </c>
      <c r="E58" s="143">
        <f t="shared" si="16"/>
        <v>10</v>
      </c>
      <c r="F58" s="144">
        <f t="shared" si="17"/>
        <v>48</v>
      </c>
      <c r="G58" s="144">
        <f t="shared" si="29"/>
        <v>20</v>
      </c>
      <c r="H58" s="144">
        <f t="shared" si="18"/>
        <v>0</v>
      </c>
      <c r="I58" s="145">
        <f t="shared" si="19"/>
        <v>0</v>
      </c>
      <c r="J58" s="17">
        <f t="shared" si="20"/>
        <v>0</v>
      </c>
      <c r="K58" s="23">
        <f t="shared" si="48"/>
        <v>10</v>
      </c>
      <c r="L58" s="23" t="s">
        <v>158</v>
      </c>
      <c r="M58" s="23">
        <f t="shared" si="49"/>
        <v>6</v>
      </c>
      <c r="N58" s="67"/>
      <c r="O58" s="52">
        <f t="shared" si="23"/>
        <v>0</v>
      </c>
      <c r="P58" s="31"/>
      <c r="Q58" s="25"/>
      <c r="R58" s="25"/>
      <c r="S58" s="25"/>
      <c r="T58" s="25"/>
      <c r="U58" s="25"/>
      <c r="V58" s="25"/>
      <c r="W58" s="22"/>
      <c r="X58" s="22"/>
      <c r="Y58" s="70"/>
      <c r="Z58" s="52">
        <f t="shared" si="24"/>
        <v>0</v>
      </c>
      <c r="AA58" s="27"/>
      <c r="AB58" s="25"/>
      <c r="AC58" s="25"/>
      <c r="AD58" s="25"/>
      <c r="AE58" s="25"/>
      <c r="AF58" s="25"/>
      <c r="AG58" s="25"/>
      <c r="AH58" s="22"/>
      <c r="AI58" s="22"/>
      <c r="AJ58" s="23"/>
      <c r="AK58" s="23"/>
      <c r="AL58" s="67"/>
      <c r="AM58" s="109">
        <f t="shared" si="25"/>
        <v>0</v>
      </c>
      <c r="AN58" s="27"/>
      <c r="AO58" s="17"/>
      <c r="AP58" s="17"/>
      <c r="AQ58" s="17"/>
      <c r="AR58" s="17"/>
      <c r="AS58" s="17"/>
      <c r="AT58" s="17"/>
      <c r="AU58" s="23"/>
      <c r="AV58" s="23"/>
      <c r="AW58" s="67"/>
      <c r="AX58" s="52">
        <f t="shared" si="26"/>
        <v>0</v>
      </c>
      <c r="AY58" s="27"/>
      <c r="AZ58" s="17"/>
      <c r="BA58" s="17"/>
      <c r="BB58" s="17"/>
      <c r="BC58" s="17"/>
      <c r="BD58" s="17"/>
      <c r="BE58" s="17"/>
      <c r="BF58" s="23"/>
      <c r="BG58" s="23"/>
      <c r="BH58" s="67"/>
      <c r="BI58" s="52">
        <f t="shared" si="27"/>
        <v>94</v>
      </c>
      <c r="BJ58" s="27"/>
      <c r="BK58" s="17">
        <v>10</v>
      </c>
      <c r="BL58" s="17">
        <v>48</v>
      </c>
      <c r="BM58" s="17">
        <v>20</v>
      </c>
      <c r="BN58" s="17"/>
      <c r="BO58" s="17"/>
      <c r="BP58" s="17"/>
      <c r="BQ58" s="23">
        <v>10</v>
      </c>
      <c r="BR58" s="23" t="s">
        <v>158</v>
      </c>
      <c r="BS58" s="67">
        <v>6</v>
      </c>
      <c r="BT58" s="52">
        <f t="shared" ref="BT58:BT63" si="76">SUM(BU58:CB58)+CD58</f>
        <v>0</v>
      </c>
      <c r="BU58" s="27"/>
      <c r="BV58" s="17"/>
      <c r="BW58" s="17"/>
      <c r="BX58" s="17"/>
      <c r="BY58" s="17"/>
      <c r="BZ58" s="17"/>
      <c r="CA58" s="17"/>
      <c r="CB58" s="23"/>
      <c r="CC58" s="23"/>
      <c r="CD58" s="23"/>
      <c r="CE58" s="67"/>
      <c r="CF58" s="14"/>
    </row>
    <row r="59" spans="1:84" ht="12.75" customHeight="1" thickBot="1" x14ac:dyDescent="0.3">
      <c r="A59" s="219" t="s">
        <v>153</v>
      </c>
      <c r="B59" s="134" t="s">
        <v>154</v>
      </c>
      <c r="C59" s="52">
        <f t="shared" si="47"/>
        <v>70</v>
      </c>
      <c r="D59" s="142">
        <f t="shared" si="15"/>
        <v>0</v>
      </c>
      <c r="E59" s="143">
        <f t="shared" si="16"/>
        <v>0</v>
      </c>
      <c r="F59" s="144">
        <f t="shared" si="17"/>
        <v>42</v>
      </c>
      <c r="G59" s="144">
        <f t="shared" si="29"/>
        <v>18</v>
      </c>
      <c r="H59" s="144">
        <f t="shared" si="18"/>
        <v>0</v>
      </c>
      <c r="I59" s="145">
        <f t="shared" si="19"/>
        <v>0</v>
      </c>
      <c r="J59" s="17">
        <f t="shared" si="20"/>
        <v>0</v>
      </c>
      <c r="K59" s="23">
        <f t="shared" si="48"/>
        <v>10</v>
      </c>
      <c r="L59" s="23" t="s">
        <v>156</v>
      </c>
      <c r="M59" s="23">
        <f t="shared" si="49"/>
        <v>0</v>
      </c>
      <c r="N59" s="67"/>
      <c r="O59" s="52">
        <f t="shared" si="23"/>
        <v>0</v>
      </c>
      <c r="P59" s="27"/>
      <c r="Q59" s="17"/>
      <c r="R59" s="17"/>
      <c r="S59" s="17"/>
      <c r="T59" s="17"/>
      <c r="U59" s="17"/>
      <c r="V59" s="17"/>
      <c r="W59" s="23"/>
      <c r="X59" s="23"/>
      <c r="Y59" s="67"/>
      <c r="Z59" s="52">
        <f t="shared" si="24"/>
        <v>0</v>
      </c>
      <c r="AA59" s="27"/>
      <c r="AB59" s="17"/>
      <c r="AC59" s="17"/>
      <c r="AD59" s="17"/>
      <c r="AE59" s="17"/>
      <c r="AF59" s="17"/>
      <c r="AG59" s="17"/>
      <c r="AH59" s="23"/>
      <c r="AI59" s="23"/>
      <c r="AJ59" s="23"/>
      <c r="AK59" s="23"/>
      <c r="AL59" s="67"/>
      <c r="AM59" s="109">
        <f t="shared" si="25"/>
        <v>0</v>
      </c>
      <c r="AN59" s="27"/>
      <c r="AO59" s="17"/>
      <c r="AP59" s="17"/>
      <c r="AQ59" s="17"/>
      <c r="AR59" s="17"/>
      <c r="AS59" s="17"/>
      <c r="AT59" s="17"/>
      <c r="AU59" s="23"/>
      <c r="AV59" s="23"/>
      <c r="AW59" s="67"/>
      <c r="AX59" s="52">
        <f t="shared" si="26"/>
        <v>0</v>
      </c>
      <c r="AY59" s="27"/>
      <c r="AZ59" s="17"/>
      <c r="BA59" s="17"/>
      <c r="BB59" s="17"/>
      <c r="BC59" s="17"/>
      <c r="BD59" s="17"/>
      <c r="BE59" s="17"/>
      <c r="BF59" s="23"/>
      <c r="BG59" s="23"/>
      <c r="BH59" s="67"/>
      <c r="BI59" s="52">
        <f t="shared" si="27"/>
        <v>0</v>
      </c>
      <c r="BJ59" s="27"/>
      <c r="BK59" s="17"/>
      <c r="BL59" s="17"/>
      <c r="BM59" s="17"/>
      <c r="BN59" s="17"/>
      <c r="BO59" s="17"/>
      <c r="BP59" s="17"/>
      <c r="BQ59" s="23"/>
      <c r="BR59" s="23"/>
      <c r="BS59" s="67"/>
      <c r="BT59" s="52">
        <f t="shared" si="76"/>
        <v>70</v>
      </c>
      <c r="BU59" s="27"/>
      <c r="BV59" s="17"/>
      <c r="BW59" s="17">
        <v>42</v>
      </c>
      <c r="BX59" s="17">
        <v>18</v>
      </c>
      <c r="BY59" s="17"/>
      <c r="BZ59" s="17"/>
      <c r="CA59" s="17"/>
      <c r="CB59" s="23">
        <v>10</v>
      </c>
      <c r="CC59" s="23" t="s">
        <v>156</v>
      </c>
      <c r="CD59" s="23"/>
      <c r="CE59" s="67"/>
      <c r="CF59" s="14"/>
    </row>
    <row r="60" spans="1:84" s="65" customFormat="1" ht="29.25" customHeight="1" thickBot="1" x14ac:dyDescent="0.3">
      <c r="A60" s="216" t="s">
        <v>21</v>
      </c>
      <c r="B60" s="98" t="s">
        <v>77</v>
      </c>
      <c r="C60" s="52">
        <f t="shared" si="47"/>
        <v>36</v>
      </c>
      <c r="D60" s="168">
        <f t="shared" si="15"/>
        <v>0</v>
      </c>
      <c r="E60" s="169">
        <f t="shared" si="16"/>
        <v>0</v>
      </c>
      <c r="F60" s="170">
        <f t="shared" si="17"/>
        <v>0</v>
      </c>
      <c r="G60" s="170">
        <f t="shared" si="29"/>
        <v>36</v>
      </c>
      <c r="H60" s="170">
        <f t="shared" si="18"/>
        <v>0</v>
      </c>
      <c r="I60" s="171">
        <f t="shared" si="19"/>
        <v>0</v>
      </c>
      <c r="J60" s="23">
        <f t="shared" si="20"/>
        <v>0</v>
      </c>
      <c r="K60" s="23">
        <f t="shared" si="48"/>
        <v>0</v>
      </c>
      <c r="L60" s="23" t="s">
        <v>156</v>
      </c>
      <c r="M60" s="23">
        <f t="shared" si="49"/>
        <v>0</v>
      </c>
      <c r="N60" s="70"/>
      <c r="O60" s="52">
        <f t="shared" si="23"/>
        <v>0</v>
      </c>
      <c r="P60" s="28"/>
      <c r="Q60" s="22"/>
      <c r="R60" s="22"/>
      <c r="S60" s="22"/>
      <c r="T60" s="22"/>
      <c r="U60" s="22"/>
      <c r="V60" s="22"/>
      <c r="W60" s="22"/>
      <c r="X60" s="22"/>
      <c r="Y60" s="70"/>
      <c r="Z60" s="52">
        <f t="shared" si="24"/>
        <v>0</v>
      </c>
      <c r="AA60" s="28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70"/>
      <c r="AM60" s="109">
        <f t="shared" si="25"/>
        <v>0</v>
      </c>
      <c r="AN60" s="58"/>
      <c r="AO60" s="23"/>
      <c r="AP60" s="23"/>
      <c r="AQ60" s="23"/>
      <c r="AR60" s="23"/>
      <c r="AS60" s="23"/>
      <c r="AT60" s="23"/>
      <c r="AU60" s="23"/>
      <c r="AV60" s="23"/>
      <c r="AW60" s="67"/>
      <c r="AX60" s="52">
        <f t="shared" si="26"/>
        <v>0</v>
      </c>
      <c r="AY60" s="58"/>
      <c r="AZ60" s="23"/>
      <c r="BA60" s="23"/>
      <c r="BB60" s="23"/>
      <c r="BC60" s="23"/>
      <c r="BD60" s="23"/>
      <c r="BE60" s="23"/>
      <c r="BF60" s="23"/>
      <c r="BG60" s="23"/>
      <c r="BH60" s="67"/>
      <c r="BI60" s="52">
        <f t="shared" si="27"/>
        <v>0</v>
      </c>
      <c r="BJ60" s="58"/>
      <c r="BK60" s="23"/>
      <c r="BL60" s="23"/>
      <c r="BM60" s="23"/>
      <c r="BN60" s="23"/>
      <c r="BO60" s="23"/>
      <c r="BP60" s="23"/>
      <c r="BQ60" s="23"/>
      <c r="BR60" s="23"/>
      <c r="BS60" s="67"/>
      <c r="BT60" s="52">
        <f t="shared" si="76"/>
        <v>36</v>
      </c>
      <c r="BU60" s="58"/>
      <c r="BV60" s="23"/>
      <c r="BW60" s="23"/>
      <c r="BX60" s="23">
        <v>36</v>
      </c>
      <c r="BY60" s="23"/>
      <c r="BZ60" s="23"/>
      <c r="CA60" s="23"/>
      <c r="CB60" s="23"/>
      <c r="CC60" s="23" t="s">
        <v>156</v>
      </c>
      <c r="CD60" s="23"/>
      <c r="CE60" s="23"/>
      <c r="CF60" s="88"/>
    </row>
    <row r="61" spans="1:84" thickBot="1" x14ac:dyDescent="0.3">
      <c r="A61" s="215" t="s">
        <v>22</v>
      </c>
      <c r="B61" s="99" t="s">
        <v>78</v>
      </c>
      <c r="C61" s="52">
        <f t="shared" si="47"/>
        <v>36</v>
      </c>
      <c r="D61" s="142">
        <f t="shared" si="15"/>
        <v>0</v>
      </c>
      <c r="E61" s="143">
        <f t="shared" si="16"/>
        <v>0</v>
      </c>
      <c r="F61" s="144">
        <f t="shared" si="17"/>
        <v>0</v>
      </c>
      <c r="G61" s="144">
        <f t="shared" si="29"/>
        <v>36</v>
      </c>
      <c r="H61" s="144">
        <f t="shared" si="18"/>
        <v>0</v>
      </c>
      <c r="I61" s="145">
        <f t="shared" si="19"/>
        <v>0</v>
      </c>
      <c r="J61" s="17">
        <f t="shared" si="20"/>
        <v>0</v>
      </c>
      <c r="K61" s="23">
        <f t="shared" si="48"/>
        <v>0</v>
      </c>
      <c r="L61" s="23" t="s">
        <v>156</v>
      </c>
      <c r="M61" s="23">
        <f t="shared" si="49"/>
        <v>0</v>
      </c>
      <c r="N61" s="67"/>
      <c r="O61" s="52">
        <f t="shared" si="23"/>
        <v>0</v>
      </c>
      <c r="P61" s="27"/>
      <c r="Q61" s="17"/>
      <c r="R61" s="17"/>
      <c r="S61" s="17"/>
      <c r="T61" s="17"/>
      <c r="U61" s="17"/>
      <c r="V61" s="17"/>
      <c r="W61" s="23"/>
      <c r="X61" s="23"/>
      <c r="Y61" s="67"/>
      <c r="Z61" s="52">
        <f t="shared" si="24"/>
        <v>0</v>
      </c>
      <c r="AA61" s="27"/>
      <c r="AB61" s="17"/>
      <c r="AC61" s="17"/>
      <c r="AD61" s="17"/>
      <c r="AE61" s="17"/>
      <c r="AF61" s="17"/>
      <c r="AG61" s="17"/>
      <c r="AH61" s="23"/>
      <c r="AI61" s="23"/>
      <c r="AJ61" s="23"/>
      <c r="AK61" s="23"/>
      <c r="AL61" s="67"/>
      <c r="AM61" s="109">
        <f t="shared" si="25"/>
        <v>0</v>
      </c>
      <c r="AN61" s="27"/>
      <c r="AO61" s="17"/>
      <c r="AP61" s="17"/>
      <c r="AQ61" s="17"/>
      <c r="AR61" s="17"/>
      <c r="AS61" s="17"/>
      <c r="AT61" s="17"/>
      <c r="AU61" s="23"/>
      <c r="AV61" s="23"/>
      <c r="AW61" s="67"/>
      <c r="AX61" s="52">
        <f t="shared" si="26"/>
        <v>0</v>
      </c>
      <c r="AY61" s="27"/>
      <c r="AZ61" s="17"/>
      <c r="BA61" s="17"/>
      <c r="BB61" s="17"/>
      <c r="BC61" s="17"/>
      <c r="BD61" s="17"/>
      <c r="BE61" s="17"/>
      <c r="BF61" s="23"/>
      <c r="BG61" s="23"/>
      <c r="BH61" s="67"/>
      <c r="BI61" s="52">
        <f t="shared" si="27"/>
        <v>0</v>
      </c>
      <c r="BJ61" s="27"/>
      <c r="BK61" s="17"/>
      <c r="BL61" s="17"/>
      <c r="BM61" s="17"/>
      <c r="BN61" s="17"/>
      <c r="BO61" s="17"/>
      <c r="BP61" s="17"/>
      <c r="BQ61" s="23"/>
      <c r="BR61" s="23"/>
      <c r="BS61" s="67"/>
      <c r="BT61" s="52">
        <f t="shared" si="76"/>
        <v>36</v>
      </c>
      <c r="BU61" s="27"/>
      <c r="BV61" s="17"/>
      <c r="BW61" s="17"/>
      <c r="BX61" s="17">
        <v>36</v>
      </c>
      <c r="BY61" s="17"/>
      <c r="BZ61" s="17"/>
      <c r="CA61" s="17"/>
      <c r="CB61" s="23"/>
      <c r="CC61" s="23" t="s">
        <v>156</v>
      </c>
      <c r="CD61" s="23"/>
      <c r="CE61" s="67"/>
      <c r="CF61" s="14"/>
    </row>
    <row r="62" spans="1:84" thickBot="1" x14ac:dyDescent="0.3">
      <c r="A62" s="221" t="s">
        <v>165</v>
      </c>
      <c r="B62" s="202" t="s">
        <v>161</v>
      </c>
      <c r="C62" s="52">
        <f t="shared" si="47"/>
        <v>12</v>
      </c>
      <c r="D62" s="142">
        <f t="shared" si="15"/>
        <v>0</v>
      </c>
      <c r="E62" s="143">
        <f t="shared" si="16"/>
        <v>0</v>
      </c>
      <c r="F62" s="144">
        <f t="shared" si="17"/>
        <v>0</v>
      </c>
      <c r="G62" s="144">
        <f t="shared" si="29"/>
        <v>0</v>
      </c>
      <c r="H62" s="144">
        <f t="shared" si="18"/>
        <v>0</v>
      </c>
      <c r="I62" s="145">
        <f t="shared" si="19"/>
        <v>0</v>
      </c>
      <c r="J62" s="17">
        <f t="shared" si="20"/>
        <v>0</v>
      </c>
      <c r="K62" s="23">
        <f t="shared" si="48"/>
        <v>0</v>
      </c>
      <c r="L62" s="68" t="s">
        <v>167</v>
      </c>
      <c r="M62" s="23">
        <f t="shared" si="49"/>
        <v>12</v>
      </c>
      <c r="N62" s="69"/>
      <c r="O62" s="52">
        <f t="shared" si="23"/>
        <v>0</v>
      </c>
      <c r="P62" s="30"/>
      <c r="Q62" s="19"/>
      <c r="R62" s="19"/>
      <c r="S62" s="19"/>
      <c r="T62" s="19"/>
      <c r="U62" s="19"/>
      <c r="V62" s="19"/>
      <c r="W62" s="68"/>
      <c r="X62" s="68"/>
      <c r="Y62" s="69"/>
      <c r="Z62" s="52">
        <f t="shared" si="24"/>
        <v>0</v>
      </c>
      <c r="AA62" s="30"/>
      <c r="AB62" s="19"/>
      <c r="AC62" s="19"/>
      <c r="AD62" s="19"/>
      <c r="AE62" s="19"/>
      <c r="AF62" s="19"/>
      <c r="AG62" s="19"/>
      <c r="AH62" s="68"/>
      <c r="AI62" s="68"/>
      <c r="AJ62" s="68"/>
      <c r="AK62" s="68"/>
      <c r="AL62" s="69"/>
      <c r="AM62" s="109">
        <f t="shared" si="25"/>
        <v>0</v>
      </c>
      <c r="AN62" s="30"/>
      <c r="AO62" s="19"/>
      <c r="AP62" s="19"/>
      <c r="AQ62" s="19"/>
      <c r="AR62" s="19"/>
      <c r="AS62" s="19"/>
      <c r="AT62" s="19"/>
      <c r="AU62" s="68"/>
      <c r="AV62" s="68"/>
      <c r="AW62" s="69"/>
      <c r="AX62" s="52">
        <f t="shared" si="26"/>
        <v>0</v>
      </c>
      <c r="AY62" s="30"/>
      <c r="AZ62" s="19"/>
      <c r="BA62" s="19"/>
      <c r="BB62" s="19"/>
      <c r="BC62" s="19"/>
      <c r="BD62" s="19"/>
      <c r="BE62" s="19"/>
      <c r="BF62" s="68"/>
      <c r="BG62" s="68"/>
      <c r="BH62" s="69"/>
      <c r="BI62" s="52">
        <f t="shared" si="27"/>
        <v>0</v>
      </c>
      <c r="BJ62" s="30"/>
      <c r="BK62" s="19"/>
      <c r="BL62" s="19"/>
      <c r="BM62" s="19"/>
      <c r="BN62" s="19"/>
      <c r="BO62" s="19"/>
      <c r="BP62" s="19"/>
      <c r="BQ62" s="68"/>
      <c r="BR62" s="68"/>
      <c r="BS62" s="69"/>
      <c r="BT62" s="52">
        <f t="shared" si="76"/>
        <v>12</v>
      </c>
      <c r="BU62" s="30"/>
      <c r="BV62" s="19"/>
      <c r="BW62" s="19"/>
      <c r="BX62" s="19"/>
      <c r="BY62" s="19"/>
      <c r="BZ62" s="19"/>
      <c r="CA62" s="19"/>
      <c r="CB62" s="68"/>
      <c r="CC62" s="68"/>
      <c r="CD62" s="19">
        <v>12</v>
      </c>
      <c r="CE62" s="69"/>
      <c r="CF62" s="14"/>
    </row>
    <row r="63" spans="1:84" thickBot="1" x14ac:dyDescent="0.3">
      <c r="A63" s="227" t="s">
        <v>29</v>
      </c>
      <c r="B63" s="133" t="s">
        <v>30</v>
      </c>
      <c r="C63" s="52">
        <f t="shared" si="47"/>
        <v>144</v>
      </c>
      <c r="D63" s="146">
        <f t="shared" si="15"/>
        <v>0</v>
      </c>
      <c r="E63" s="147">
        <f t="shared" si="16"/>
        <v>0</v>
      </c>
      <c r="F63" s="148">
        <f t="shared" si="17"/>
        <v>0</v>
      </c>
      <c r="G63" s="148">
        <f t="shared" si="29"/>
        <v>0</v>
      </c>
      <c r="H63" s="148">
        <f t="shared" si="18"/>
        <v>0</v>
      </c>
      <c r="I63" s="149">
        <f t="shared" si="19"/>
        <v>0</v>
      </c>
      <c r="J63" s="150">
        <f t="shared" si="20"/>
        <v>144</v>
      </c>
      <c r="K63" s="79">
        <f t="shared" si="48"/>
        <v>0</v>
      </c>
      <c r="L63" s="230" t="s">
        <v>156</v>
      </c>
      <c r="M63" s="79">
        <f t="shared" si="49"/>
        <v>0</v>
      </c>
      <c r="N63" s="172"/>
      <c r="O63" s="52">
        <f t="shared" si="23"/>
        <v>0</v>
      </c>
      <c r="P63" s="181"/>
      <c r="Q63" s="182"/>
      <c r="R63" s="182"/>
      <c r="S63" s="182"/>
      <c r="T63" s="182"/>
      <c r="U63" s="182"/>
      <c r="V63" s="182"/>
      <c r="W63" s="183"/>
      <c r="X63" s="183"/>
      <c r="Y63" s="172"/>
      <c r="Z63" s="52">
        <f t="shared" si="24"/>
        <v>0</v>
      </c>
      <c r="AA63" s="181"/>
      <c r="AB63" s="182"/>
      <c r="AC63" s="182"/>
      <c r="AD63" s="182"/>
      <c r="AE63" s="182"/>
      <c r="AF63" s="182"/>
      <c r="AG63" s="182"/>
      <c r="AH63" s="183"/>
      <c r="AI63" s="183"/>
      <c r="AJ63" s="183"/>
      <c r="AK63" s="183"/>
      <c r="AL63" s="172"/>
      <c r="AM63" s="109">
        <f t="shared" si="25"/>
        <v>0</v>
      </c>
      <c r="AN63" s="181"/>
      <c r="AO63" s="182"/>
      <c r="AP63" s="182"/>
      <c r="AQ63" s="182"/>
      <c r="AR63" s="182"/>
      <c r="AS63" s="182"/>
      <c r="AT63" s="182"/>
      <c r="AU63" s="183"/>
      <c r="AV63" s="183"/>
      <c r="AW63" s="172"/>
      <c r="AX63" s="52">
        <f t="shared" si="26"/>
        <v>0</v>
      </c>
      <c r="AY63" s="181"/>
      <c r="AZ63" s="182"/>
      <c r="BA63" s="182"/>
      <c r="BB63" s="182"/>
      <c r="BC63" s="182"/>
      <c r="BD63" s="182"/>
      <c r="BE63" s="182"/>
      <c r="BF63" s="183"/>
      <c r="BG63" s="183"/>
      <c r="BH63" s="172"/>
      <c r="BI63" s="52">
        <f t="shared" si="27"/>
        <v>0</v>
      </c>
      <c r="BJ63" s="181"/>
      <c r="BK63" s="182"/>
      <c r="BL63" s="182"/>
      <c r="BM63" s="182"/>
      <c r="BN63" s="182"/>
      <c r="BO63" s="182"/>
      <c r="BP63" s="182"/>
      <c r="BQ63" s="183"/>
      <c r="BR63" s="183"/>
      <c r="BS63" s="172"/>
      <c r="BT63" s="52">
        <f t="shared" si="76"/>
        <v>144</v>
      </c>
      <c r="BU63" s="229"/>
      <c r="BV63" s="162"/>
      <c r="BW63" s="162"/>
      <c r="BX63" s="162"/>
      <c r="BY63" s="162"/>
      <c r="BZ63" s="162"/>
      <c r="CA63" s="162">
        <v>144</v>
      </c>
      <c r="CB63" s="162"/>
      <c r="CC63" s="162" t="s">
        <v>156</v>
      </c>
      <c r="CD63" s="162"/>
      <c r="CE63" s="162"/>
      <c r="CF63" s="14"/>
    </row>
    <row r="64" spans="1:84" ht="60" customHeight="1" thickBot="1" x14ac:dyDescent="0.3">
      <c r="A64" s="228" t="s">
        <v>23</v>
      </c>
      <c r="B64" s="173" t="s">
        <v>79</v>
      </c>
      <c r="C64" s="52">
        <v>216</v>
      </c>
      <c r="D64" s="174">
        <f t="shared" si="15"/>
        <v>0</v>
      </c>
      <c r="E64" s="174">
        <f t="shared" si="16"/>
        <v>0</v>
      </c>
      <c r="F64" s="175">
        <f t="shared" si="17"/>
        <v>0</v>
      </c>
      <c r="G64" s="175">
        <f t="shared" si="29"/>
        <v>0</v>
      </c>
      <c r="H64" s="175">
        <f t="shared" si="18"/>
        <v>0</v>
      </c>
      <c r="I64" s="176">
        <f t="shared" si="19"/>
        <v>0</v>
      </c>
      <c r="J64" s="177">
        <f t="shared" si="20"/>
        <v>0</v>
      </c>
      <c r="K64" s="56">
        <f t="shared" si="48"/>
        <v>0</v>
      </c>
      <c r="L64" s="178"/>
      <c r="M64" s="56">
        <f t="shared" si="49"/>
        <v>0</v>
      </c>
      <c r="N64" s="190">
        <v>216</v>
      </c>
      <c r="O64" s="52">
        <f t="shared" si="23"/>
        <v>0</v>
      </c>
      <c r="P64" s="180"/>
      <c r="Q64" s="180"/>
      <c r="R64" s="180"/>
      <c r="S64" s="180"/>
      <c r="T64" s="180"/>
      <c r="U64" s="180"/>
      <c r="V64" s="180"/>
      <c r="W64" s="179"/>
      <c r="X64" s="179"/>
      <c r="Y64" s="179"/>
      <c r="Z64" s="52">
        <f t="shared" si="24"/>
        <v>0</v>
      </c>
      <c r="AA64" s="180"/>
      <c r="AB64" s="180"/>
      <c r="AC64" s="180"/>
      <c r="AD64" s="180"/>
      <c r="AE64" s="180"/>
      <c r="AF64" s="180"/>
      <c r="AG64" s="180"/>
      <c r="AH64" s="179"/>
      <c r="AI64" s="179"/>
      <c r="AJ64" s="179"/>
      <c r="AK64" s="179"/>
      <c r="AL64" s="179"/>
      <c r="AM64" s="52">
        <f t="shared" si="25"/>
        <v>0</v>
      </c>
      <c r="AN64" s="180"/>
      <c r="AO64" s="180"/>
      <c r="AP64" s="180"/>
      <c r="AQ64" s="180"/>
      <c r="AR64" s="180"/>
      <c r="AS64" s="180"/>
      <c r="AT64" s="180"/>
      <c r="AU64" s="179"/>
      <c r="AV64" s="179"/>
      <c r="AW64" s="179"/>
      <c r="AX64" s="52">
        <f t="shared" si="26"/>
        <v>0</v>
      </c>
      <c r="AY64" s="180"/>
      <c r="AZ64" s="180"/>
      <c r="BA64" s="180"/>
      <c r="BB64" s="180"/>
      <c r="BC64" s="180"/>
      <c r="BD64" s="180"/>
      <c r="BE64" s="180"/>
      <c r="BF64" s="179"/>
      <c r="BG64" s="179"/>
      <c r="BH64" s="179"/>
      <c r="BI64" s="52">
        <f t="shared" si="27"/>
        <v>0</v>
      </c>
      <c r="BJ64" s="180"/>
      <c r="BK64" s="180"/>
      <c r="BL64" s="180"/>
      <c r="BM64" s="180"/>
      <c r="BN64" s="180"/>
      <c r="BO64" s="180"/>
      <c r="BP64" s="180"/>
      <c r="BQ64" s="179"/>
      <c r="BR64" s="179"/>
      <c r="BS64" s="179"/>
      <c r="BT64" s="52">
        <f t="shared" si="28"/>
        <v>216</v>
      </c>
      <c r="BU64" s="180"/>
      <c r="BV64" s="180"/>
      <c r="BW64" s="180"/>
      <c r="BX64" s="180"/>
      <c r="BY64" s="180"/>
      <c r="BZ64" s="180"/>
      <c r="CA64" s="180"/>
      <c r="CB64" s="179"/>
      <c r="CC64" s="179"/>
      <c r="CD64" s="179"/>
      <c r="CE64" s="190">
        <v>216</v>
      </c>
      <c r="CF64" s="14"/>
    </row>
    <row r="65" spans="15:73" ht="15" x14ac:dyDescent="0.25">
      <c r="S65" s="3"/>
      <c r="T65" s="3"/>
      <c r="U65" s="3"/>
      <c r="V65" s="3"/>
      <c r="W65" s="75"/>
      <c r="X65" s="75"/>
      <c r="Y65" s="75"/>
      <c r="Z65" s="13"/>
      <c r="AA65" s="3"/>
      <c r="AB65" s="3"/>
      <c r="AC65" s="3"/>
      <c r="AD65" s="3"/>
      <c r="AE65" s="3"/>
      <c r="AF65" s="3"/>
      <c r="AG65" s="3"/>
      <c r="AH65" s="75"/>
      <c r="AI65" s="75"/>
      <c r="AJ65" s="75"/>
      <c r="AK65" s="75"/>
      <c r="AL65" s="75"/>
      <c r="AM65" s="13"/>
      <c r="AN65" s="3"/>
      <c r="AO65" s="3"/>
      <c r="AP65" s="3"/>
      <c r="AQ65" s="3"/>
      <c r="AR65" s="3"/>
      <c r="AV65" s="75"/>
      <c r="AW65" s="75"/>
      <c r="AX65" s="13"/>
      <c r="AY65" s="3"/>
      <c r="AZ65" s="3"/>
      <c r="BA65" s="3"/>
      <c r="BB65" s="3"/>
      <c r="BC65" s="3"/>
      <c r="BD65" s="3"/>
      <c r="BE65" s="3"/>
      <c r="BF65" s="75"/>
      <c r="BG65" s="75"/>
      <c r="BH65" s="75"/>
      <c r="BI65" s="13"/>
      <c r="BJ65" s="3"/>
      <c r="BK65" s="3"/>
      <c r="BL65" s="3"/>
      <c r="BM65" s="3"/>
      <c r="BN65" s="3"/>
      <c r="BO65" s="3"/>
      <c r="BS65" s="75"/>
      <c r="BT65" s="12"/>
      <c r="BU65" s="3"/>
    </row>
    <row r="66" spans="15:73" ht="15" x14ac:dyDescent="0.25">
      <c r="S66" s="3"/>
      <c r="T66" s="3"/>
      <c r="U66" s="3"/>
      <c r="V66" s="3"/>
      <c r="W66" s="75"/>
      <c r="X66" s="75"/>
      <c r="Y66" s="75"/>
      <c r="Z66" s="13"/>
      <c r="AA66" s="3"/>
      <c r="AB66" s="3"/>
      <c r="AC66" s="3"/>
      <c r="AD66" s="3"/>
      <c r="AE66" s="3"/>
      <c r="AF66" s="3"/>
      <c r="AG66" s="3"/>
      <c r="AH66" s="75"/>
      <c r="AI66" s="75"/>
      <c r="AJ66" s="75"/>
      <c r="AK66" s="75"/>
      <c r="AL66" s="75"/>
      <c r="AM66" s="13"/>
      <c r="AN66" s="3"/>
      <c r="AO66" s="3"/>
      <c r="AP66" s="3"/>
      <c r="AQ66" s="3"/>
      <c r="AR66" s="3"/>
      <c r="AV66" s="75"/>
      <c r="AW66" s="75"/>
      <c r="AX66" s="13"/>
      <c r="AY66" s="3"/>
      <c r="AZ66" s="3"/>
      <c r="BA66" s="3"/>
      <c r="BB66" s="3"/>
      <c r="BC66" s="3"/>
      <c r="BD66" s="3"/>
      <c r="BE66" s="3"/>
      <c r="BF66" s="75"/>
      <c r="BG66" s="75"/>
      <c r="BH66" s="75"/>
      <c r="BI66" s="13"/>
      <c r="BJ66" s="3"/>
      <c r="BK66" s="3"/>
      <c r="BL66" s="3"/>
      <c r="BM66" s="3"/>
      <c r="BN66" s="3"/>
      <c r="BO66" s="3"/>
      <c r="BS66" s="75"/>
      <c r="BT66" s="12"/>
      <c r="BU66" s="3"/>
    </row>
    <row r="67" spans="15:73" ht="15" x14ac:dyDescent="0.25">
      <c r="S67" s="3"/>
      <c r="T67" s="3"/>
      <c r="U67" s="3"/>
      <c r="V67" s="3"/>
      <c r="W67" s="75"/>
      <c r="X67" s="75"/>
      <c r="Y67" s="75"/>
      <c r="Z67" s="13"/>
      <c r="AA67" s="3"/>
      <c r="AB67" s="3"/>
      <c r="AC67" s="3"/>
      <c r="AD67" s="3"/>
      <c r="AE67" s="3"/>
      <c r="AF67" s="3"/>
      <c r="AG67" s="3"/>
      <c r="AH67" s="75"/>
      <c r="AI67" s="75"/>
      <c r="AJ67" s="75"/>
      <c r="AK67" s="75"/>
      <c r="AL67" s="75"/>
      <c r="AM67" s="13"/>
      <c r="AN67" s="3"/>
      <c r="AO67" s="3"/>
      <c r="AP67" s="3"/>
      <c r="AQ67" s="3"/>
      <c r="AR67" s="3"/>
      <c r="AV67" s="75"/>
      <c r="AW67" s="75"/>
      <c r="AX67" s="13"/>
      <c r="AY67" s="3"/>
      <c r="AZ67" s="3"/>
      <c r="BA67" s="3"/>
      <c r="BB67" s="3"/>
      <c r="BC67" s="3"/>
      <c r="BD67" s="3"/>
      <c r="BE67" s="3"/>
      <c r="BF67" s="75"/>
      <c r="BG67" s="75"/>
      <c r="BH67" s="75"/>
      <c r="BI67" s="13"/>
      <c r="BJ67" s="3"/>
      <c r="BK67" s="3"/>
      <c r="BL67" s="3"/>
      <c r="BM67" s="3"/>
      <c r="BN67" s="3"/>
      <c r="BO67" s="3"/>
      <c r="BS67" s="75"/>
      <c r="BT67" s="12"/>
      <c r="BU67" s="3"/>
    </row>
    <row r="68" spans="15:73" ht="15" x14ac:dyDescent="0.25">
      <c r="O68" s="13"/>
      <c r="S68" s="3"/>
      <c r="T68" s="3"/>
      <c r="U68" s="3"/>
      <c r="V68" s="3"/>
      <c r="W68" s="75"/>
      <c r="X68" s="75"/>
      <c r="Y68" s="75"/>
      <c r="Z68" s="13"/>
      <c r="AA68" s="3"/>
      <c r="AB68" s="3"/>
      <c r="AC68" s="3"/>
      <c r="AD68" s="3"/>
      <c r="AE68" s="3"/>
      <c r="AF68" s="3"/>
      <c r="AG68" s="3"/>
      <c r="AH68" s="75"/>
      <c r="AI68" s="75"/>
      <c r="AJ68" s="75"/>
      <c r="AK68" s="75"/>
      <c r="AL68" s="75"/>
      <c r="AM68" s="13"/>
      <c r="AN68" s="3"/>
      <c r="AO68" s="3"/>
      <c r="AP68" s="3"/>
      <c r="AQ68" s="3"/>
      <c r="AR68" s="3"/>
      <c r="AV68" s="75"/>
      <c r="AW68" s="75"/>
      <c r="AX68" s="13"/>
      <c r="AY68" s="3"/>
      <c r="AZ68" s="3"/>
      <c r="BA68" s="3"/>
      <c r="BB68" s="3"/>
      <c r="BC68" s="3"/>
      <c r="BD68" s="3"/>
      <c r="BE68" s="3"/>
      <c r="BF68" s="75"/>
      <c r="BG68" s="75"/>
      <c r="BH68" s="75"/>
      <c r="BI68" s="13"/>
      <c r="BJ68" s="3"/>
      <c r="BK68" s="3"/>
      <c r="BL68" s="3"/>
      <c r="BM68" s="3"/>
      <c r="BN68" s="3"/>
      <c r="BO68" s="3"/>
      <c r="BS68" s="75"/>
      <c r="BT68" s="12"/>
      <c r="BU68" s="3"/>
    </row>
    <row r="69" spans="15:73" ht="15" x14ac:dyDescent="0.25">
      <c r="S69" s="3"/>
      <c r="T69" s="3"/>
      <c r="U69" s="3"/>
      <c r="V69" s="3"/>
      <c r="W69" s="75"/>
      <c r="X69" s="75"/>
      <c r="Y69" s="75"/>
      <c r="Z69" s="13"/>
      <c r="AA69" s="3"/>
      <c r="AB69" s="3"/>
      <c r="AC69" s="3"/>
      <c r="AD69" s="3"/>
      <c r="AE69" s="3"/>
      <c r="AF69" s="3"/>
      <c r="AG69" s="3"/>
      <c r="AH69" s="75"/>
      <c r="AI69" s="75"/>
      <c r="AJ69" s="75"/>
      <c r="AK69" s="75"/>
      <c r="AL69" s="75"/>
      <c r="AM69" s="13"/>
      <c r="AN69" s="3"/>
      <c r="AO69" s="3"/>
      <c r="AP69" s="3"/>
      <c r="AQ69" s="3"/>
      <c r="AR69" s="3"/>
      <c r="AV69" s="75"/>
      <c r="AW69" s="75"/>
      <c r="AX69" s="13"/>
      <c r="AY69" s="3"/>
      <c r="AZ69" s="3"/>
      <c r="BA69" s="3"/>
      <c r="BB69" s="3"/>
      <c r="BC69" s="3"/>
      <c r="BD69" s="3"/>
      <c r="BE69" s="3"/>
      <c r="BF69" s="75"/>
      <c r="BG69" s="75"/>
      <c r="BH69" s="75"/>
      <c r="BI69" s="13"/>
      <c r="BJ69" s="3"/>
      <c r="BK69" s="3"/>
      <c r="BL69" s="3"/>
      <c r="BM69" s="3"/>
      <c r="BN69" s="3"/>
      <c r="BO69" s="3"/>
      <c r="BS69" s="75"/>
      <c r="BT69" s="12"/>
      <c r="BU69" s="3"/>
    </row>
    <row r="70" spans="15:73" ht="15" x14ac:dyDescent="0.25">
      <c r="S70" s="3"/>
      <c r="T70" s="3"/>
      <c r="U70" s="3"/>
      <c r="V70" s="3"/>
      <c r="W70" s="75"/>
      <c r="X70" s="75"/>
      <c r="Y70" s="75"/>
      <c r="Z70" s="13"/>
      <c r="AA70" s="3"/>
      <c r="AB70" s="3"/>
      <c r="AC70" s="3"/>
      <c r="AD70" s="3"/>
      <c r="AE70" s="3"/>
      <c r="AF70" s="3"/>
      <c r="AG70" s="3"/>
      <c r="AH70" s="75"/>
      <c r="AI70" s="75"/>
      <c r="AJ70" s="75"/>
      <c r="AK70" s="75"/>
      <c r="AL70" s="75"/>
      <c r="AM70" s="13"/>
      <c r="AN70" s="3"/>
      <c r="AO70" s="3"/>
      <c r="AP70" s="3"/>
      <c r="AQ70" s="3"/>
      <c r="AR70" s="3"/>
      <c r="AV70" s="75"/>
      <c r="AW70" s="75"/>
      <c r="AX70" s="13"/>
      <c r="AY70" s="3"/>
      <c r="AZ70" s="3"/>
      <c r="BA70" s="3"/>
      <c r="BB70" s="3"/>
      <c r="BC70" s="3"/>
      <c r="BD70" s="3"/>
      <c r="BE70" s="3"/>
      <c r="BF70" s="75"/>
      <c r="BG70" s="75"/>
      <c r="BH70" s="75"/>
      <c r="BI70" s="13"/>
      <c r="BJ70" s="3"/>
      <c r="BK70" s="3"/>
      <c r="BL70" s="3"/>
      <c r="BM70" s="3"/>
      <c r="BN70" s="3"/>
      <c r="BO70" s="3"/>
      <c r="BS70" s="75"/>
      <c r="BT70" s="12"/>
      <c r="BU70" s="3"/>
    </row>
    <row r="71" spans="15:73" ht="15" x14ac:dyDescent="0.25">
      <c r="S71" s="3"/>
      <c r="T71" s="3"/>
      <c r="U71" s="3"/>
      <c r="V71" s="3"/>
      <c r="W71" s="75"/>
      <c r="X71" s="75"/>
      <c r="Y71" s="75"/>
      <c r="Z71" s="13"/>
      <c r="AA71" s="3"/>
      <c r="AB71" s="3"/>
      <c r="AC71" s="3"/>
      <c r="AD71" s="3"/>
      <c r="AE71" s="3"/>
      <c r="AF71" s="3"/>
      <c r="AG71" s="3"/>
      <c r="AH71" s="75"/>
      <c r="AI71" s="75"/>
      <c r="AJ71" s="75"/>
      <c r="AK71" s="75"/>
      <c r="AL71" s="75"/>
      <c r="AM71" s="13"/>
      <c r="AN71" s="3"/>
      <c r="AO71" s="3"/>
      <c r="AP71" s="3"/>
      <c r="AQ71" s="3"/>
      <c r="AR71" s="3"/>
      <c r="AV71" s="75"/>
      <c r="AW71" s="75"/>
      <c r="AX71" s="13"/>
      <c r="AY71" s="3"/>
      <c r="AZ71" s="3"/>
      <c r="BA71" s="3"/>
      <c r="BB71" s="3"/>
      <c r="BC71" s="3"/>
      <c r="BD71" s="3"/>
      <c r="BE71" s="3"/>
      <c r="BF71" s="75"/>
      <c r="BG71" s="75"/>
      <c r="BH71" s="75"/>
      <c r="BI71" s="13"/>
      <c r="BJ71" s="3"/>
      <c r="BK71" s="3"/>
      <c r="BL71" s="3"/>
      <c r="BM71" s="3"/>
      <c r="BN71" s="3"/>
      <c r="BO71" s="3"/>
      <c r="BS71" s="75"/>
      <c r="BT71" s="12"/>
      <c r="BU71" s="3"/>
    </row>
    <row r="72" spans="15:73" ht="15" x14ac:dyDescent="0.25">
      <c r="S72" s="3"/>
      <c r="T72" s="3"/>
      <c r="U72" s="3"/>
      <c r="V72" s="3"/>
      <c r="W72" s="75"/>
      <c r="X72" s="75"/>
      <c r="Y72" s="75"/>
      <c r="Z72" s="13"/>
      <c r="AA72" s="3"/>
      <c r="AB72" s="3"/>
      <c r="AC72" s="3"/>
      <c r="AD72" s="3"/>
      <c r="AE72" s="3"/>
      <c r="AF72" s="3"/>
      <c r="AG72" s="3"/>
      <c r="AH72" s="75"/>
      <c r="AI72" s="75"/>
      <c r="AJ72" s="75"/>
      <c r="AK72" s="75"/>
      <c r="AL72" s="75"/>
      <c r="AM72" s="13"/>
      <c r="AN72" s="3"/>
      <c r="AO72" s="3"/>
      <c r="AP72" s="3"/>
      <c r="AQ72" s="3"/>
      <c r="AR72" s="3"/>
      <c r="AV72" s="75"/>
      <c r="AW72" s="75"/>
      <c r="AX72" s="13"/>
      <c r="AY72" s="3"/>
      <c r="AZ72" s="3"/>
      <c r="BA72" s="3"/>
      <c r="BB72" s="3"/>
      <c r="BC72" s="3"/>
      <c r="BD72" s="3"/>
      <c r="BE72" s="3"/>
      <c r="BF72" s="75"/>
      <c r="BG72" s="75"/>
      <c r="BH72" s="75"/>
      <c r="BI72" s="13"/>
      <c r="BJ72" s="3"/>
      <c r="BK72" s="3"/>
      <c r="BL72" s="3"/>
      <c r="BM72" s="3"/>
      <c r="BN72" s="3"/>
      <c r="BO72" s="3"/>
      <c r="BS72" s="75"/>
      <c r="BT72" s="12"/>
      <c r="BU72" s="3"/>
    </row>
    <row r="73" spans="15:73" ht="15" x14ac:dyDescent="0.25">
      <c r="S73" s="3"/>
      <c r="T73" s="3"/>
      <c r="U73" s="3"/>
      <c r="V73" s="3"/>
      <c r="W73" s="75"/>
      <c r="X73" s="75"/>
      <c r="Y73" s="75"/>
      <c r="Z73" s="13"/>
      <c r="AA73" s="3"/>
      <c r="AB73" s="3"/>
      <c r="AC73" s="3"/>
      <c r="AD73" s="3"/>
      <c r="AE73" s="3"/>
      <c r="AF73" s="3"/>
      <c r="AG73" s="3"/>
      <c r="AH73" s="75"/>
      <c r="AI73" s="75"/>
      <c r="AJ73" s="75"/>
      <c r="AK73" s="75"/>
      <c r="AL73" s="75"/>
      <c r="AM73" s="13"/>
      <c r="AN73" s="3"/>
      <c r="AO73" s="3"/>
      <c r="AP73" s="3"/>
      <c r="AQ73" s="3"/>
      <c r="AR73" s="3"/>
      <c r="AV73" s="75"/>
      <c r="AW73" s="75"/>
      <c r="AX73" s="13"/>
      <c r="AY73" s="3"/>
      <c r="AZ73" s="3"/>
      <c r="BA73" s="3"/>
      <c r="BB73" s="3"/>
      <c r="BC73" s="3"/>
      <c r="BD73" s="3"/>
      <c r="BE73" s="3"/>
      <c r="BF73" s="75"/>
      <c r="BG73" s="75"/>
      <c r="BH73" s="75"/>
      <c r="BI73" s="13"/>
      <c r="BJ73" s="3"/>
      <c r="BK73" s="3"/>
      <c r="BL73" s="3"/>
      <c r="BM73" s="3"/>
      <c r="BN73" s="3"/>
      <c r="BO73" s="3"/>
      <c r="BS73" s="75"/>
      <c r="BT73" s="12"/>
      <c r="BU73" s="3"/>
    </row>
    <row r="74" spans="15:73" ht="15" x14ac:dyDescent="0.25">
      <c r="S74" s="3"/>
      <c r="T74" s="3"/>
      <c r="U74" s="3"/>
      <c r="V74" s="3"/>
      <c r="W74" s="75"/>
      <c r="X74" s="75"/>
      <c r="Y74" s="75"/>
      <c r="Z74" s="13"/>
      <c r="AA74" s="3"/>
      <c r="AB74" s="3"/>
      <c r="AC74" s="3"/>
      <c r="AD74" s="3"/>
      <c r="AE74" s="3"/>
      <c r="AF74" s="3"/>
      <c r="AG74" s="3"/>
      <c r="AH74" s="75"/>
      <c r="AI74" s="75"/>
      <c r="AJ74" s="75"/>
      <c r="AK74" s="75"/>
      <c r="AL74" s="75"/>
      <c r="AM74" s="13"/>
      <c r="AN74" s="3"/>
      <c r="AO74" s="3"/>
      <c r="AP74" s="3"/>
      <c r="AQ74" s="3"/>
      <c r="AR74" s="3"/>
      <c r="AV74" s="75"/>
      <c r="AW74" s="75"/>
      <c r="AX74" s="13"/>
      <c r="AY74" s="3"/>
      <c r="AZ74" s="3"/>
      <c r="BA74" s="3"/>
      <c r="BB74" s="3"/>
      <c r="BC74" s="3"/>
      <c r="BD74" s="3"/>
      <c r="BE74" s="3"/>
      <c r="BF74" s="75"/>
      <c r="BG74" s="75"/>
      <c r="BH74" s="75"/>
      <c r="BI74" s="13"/>
      <c r="BJ74" s="3"/>
      <c r="BK74" s="3"/>
      <c r="BL74" s="3"/>
      <c r="BM74" s="3"/>
      <c r="BN74" s="3"/>
      <c r="BO74" s="3"/>
      <c r="BS74" s="75"/>
      <c r="BT74" s="12"/>
      <c r="BU74" s="3"/>
    </row>
    <row r="75" spans="15:73" ht="15" x14ac:dyDescent="0.25">
      <c r="S75" s="3"/>
      <c r="T75" s="3"/>
      <c r="U75" s="3"/>
      <c r="V75" s="3"/>
      <c r="W75" s="75"/>
      <c r="X75" s="75"/>
      <c r="Y75" s="75"/>
      <c r="Z75" s="13"/>
      <c r="AA75" s="3"/>
      <c r="AB75" s="3"/>
      <c r="AC75" s="3"/>
      <c r="AD75" s="3"/>
      <c r="AE75" s="3"/>
      <c r="AF75" s="3"/>
      <c r="AG75" s="3"/>
      <c r="AH75" s="75"/>
      <c r="AI75" s="75"/>
      <c r="AJ75" s="75"/>
      <c r="AK75" s="75"/>
      <c r="AL75" s="75"/>
      <c r="AM75" s="13"/>
      <c r="AN75" s="3"/>
      <c r="AO75" s="3"/>
      <c r="AP75" s="3"/>
      <c r="AQ75" s="3"/>
      <c r="AR75" s="3"/>
      <c r="AV75" s="75"/>
      <c r="AW75" s="75"/>
      <c r="AX75" s="13"/>
      <c r="AY75" s="3"/>
      <c r="AZ75" s="3"/>
      <c r="BA75" s="3"/>
      <c r="BB75" s="3"/>
      <c r="BC75" s="3"/>
      <c r="BD75" s="3"/>
      <c r="BE75" s="3"/>
      <c r="BF75" s="75"/>
      <c r="BG75" s="75"/>
      <c r="BH75" s="75"/>
      <c r="BI75" s="13"/>
      <c r="BJ75" s="3"/>
      <c r="BK75" s="3"/>
      <c r="BL75" s="3"/>
      <c r="BM75" s="3"/>
      <c r="BN75" s="3"/>
      <c r="BO75" s="3"/>
      <c r="BS75" s="75"/>
      <c r="BT75" s="12"/>
      <c r="BU75" s="3"/>
    </row>
    <row r="76" spans="15:73" ht="15" x14ac:dyDescent="0.25">
      <c r="S76" s="3"/>
      <c r="T76" s="3"/>
      <c r="U76" s="3"/>
      <c r="V76" s="3"/>
      <c r="W76" s="75"/>
      <c r="X76" s="75"/>
      <c r="Y76" s="75"/>
      <c r="Z76" s="13"/>
      <c r="AA76" s="3"/>
      <c r="AB76" s="3"/>
      <c r="AC76" s="3"/>
      <c r="AD76" s="3"/>
      <c r="AE76" s="3"/>
      <c r="AF76" s="3"/>
      <c r="AG76" s="3"/>
      <c r="AH76" s="75"/>
      <c r="AI76" s="75"/>
      <c r="AJ76" s="75"/>
      <c r="AK76" s="75"/>
      <c r="AL76" s="75"/>
      <c r="AM76" s="13"/>
      <c r="AN76" s="3"/>
      <c r="AO76" s="3"/>
      <c r="AP76" s="3"/>
      <c r="AQ76" s="3"/>
      <c r="AR76" s="3"/>
      <c r="AV76" s="75"/>
      <c r="AW76" s="75"/>
      <c r="AX76" s="13"/>
      <c r="AY76" s="3"/>
      <c r="AZ76" s="3"/>
      <c r="BA76" s="3"/>
      <c r="BB76" s="3"/>
      <c r="BC76" s="3"/>
      <c r="BD76" s="3"/>
      <c r="BE76" s="3"/>
      <c r="BF76" s="75"/>
      <c r="BG76" s="75"/>
      <c r="BH76" s="75"/>
      <c r="BI76" s="13"/>
      <c r="BJ76" s="3"/>
      <c r="BK76" s="3"/>
      <c r="BL76" s="3"/>
      <c r="BM76" s="3"/>
      <c r="BN76" s="3"/>
      <c r="BO76" s="3"/>
      <c r="BS76" s="75"/>
      <c r="BT76" s="12"/>
      <c r="BU76" s="3"/>
    </row>
    <row r="77" spans="15:73" thickBot="1" x14ac:dyDescent="0.3">
      <c r="S77" s="3"/>
      <c r="T77" s="3"/>
      <c r="U77" s="3"/>
      <c r="V77" s="3"/>
      <c r="W77" s="75"/>
      <c r="X77" s="75"/>
      <c r="Y77" s="75"/>
      <c r="Z77" s="13"/>
      <c r="AA77" s="3"/>
      <c r="AB77" s="3"/>
      <c r="AC77" s="3"/>
      <c r="AD77" s="3"/>
      <c r="AE77" s="3"/>
      <c r="AF77" s="3"/>
      <c r="AG77" s="3"/>
      <c r="AH77" s="75"/>
      <c r="AI77" s="75"/>
      <c r="AJ77" s="75"/>
      <c r="AK77" s="75"/>
      <c r="AL77" s="75"/>
      <c r="AM77" s="13"/>
      <c r="AN77" s="3"/>
      <c r="AO77" s="3"/>
      <c r="AP77" s="3"/>
      <c r="AQ77" s="3"/>
      <c r="AR77" s="3"/>
      <c r="AV77" s="75"/>
      <c r="AW77" s="75"/>
      <c r="AX77" s="13"/>
      <c r="AY77" s="3"/>
      <c r="AZ77" s="3"/>
      <c r="BA77" s="3"/>
      <c r="BB77" s="3"/>
      <c r="BC77" s="3"/>
      <c r="BD77" s="3"/>
      <c r="BE77" s="3"/>
      <c r="BF77" s="75"/>
      <c r="BG77" s="75"/>
      <c r="BH77" s="75"/>
      <c r="BI77" s="13"/>
      <c r="BJ77" s="3"/>
      <c r="BK77" s="3"/>
      <c r="BL77" s="3"/>
      <c r="BM77" s="3"/>
      <c r="BN77" s="3"/>
      <c r="BO77" s="3"/>
      <c r="BT77" s="10"/>
    </row>
    <row r="78" spans="15:73" thickBot="1" x14ac:dyDescent="0.3">
      <c r="S78" s="3"/>
      <c r="T78" s="3"/>
      <c r="U78" s="3"/>
      <c r="V78" s="3"/>
      <c r="W78" s="75"/>
      <c r="X78" s="75"/>
      <c r="Y78" s="75"/>
      <c r="Z78" s="13"/>
      <c r="AA78" s="3"/>
      <c r="AB78" s="3"/>
      <c r="AC78" s="3"/>
      <c r="AD78" s="3"/>
      <c r="AE78" s="3"/>
      <c r="AF78" s="3"/>
      <c r="AG78" s="3"/>
      <c r="AH78" s="75"/>
      <c r="AI78" s="75"/>
      <c r="AJ78" s="75"/>
      <c r="AK78" s="75"/>
      <c r="AL78" s="75"/>
      <c r="AM78" s="13"/>
      <c r="AN78" s="3"/>
      <c r="AO78" s="3"/>
      <c r="AP78" s="3"/>
      <c r="AQ78" s="3"/>
      <c r="AR78" s="3"/>
      <c r="AV78" s="75"/>
      <c r="AW78" s="75"/>
      <c r="AX78" s="13"/>
      <c r="AY78" s="3"/>
      <c r="AZ78" s="3"/>
      <c r="BA78" s="3"/>
      <c r="BB78" s="3"/>
      <c r="BC78" s="3"/>
      <c r="BD78" s="3"/>
      <c r="BE78" s="3"/>
      <c r="BF78" s="75"/>
      <c r="BG78" s="75"/>
      <c r="BH78" s="75"/>
      <c r="BI78" s="13"/>
      <c r="BJ78" s="3"/>
      <c r="BK78" s="3"/>
      <c r="BL78" s="3"/>
      <c r="BM78" s="3"/>
      <c r="BN78" s="3"/>
      <c r="BO78" s="3"/>
    </row>
    <row r="79" spans="15:73" thickBot="1" x14ac:dyDescent="0.3">
      <c r="Z79" s="9"/>
      <c r="AK79" s="81"/>
      <c r="AL79" s="82"/>
      <c r="AM79" s="9"/>
      <c r="AV79" s="75"/>
      <c r="AW79" s="75"/>
      <c r="AX79" s="13"/>
      <c r="AY79" s="3"/>
      <c r="AZ79" s="3"/>
      <c r="BA79" s="3"/>
      <c r="BB79" s="3"/>
      <c r="BC79" s="3"/>
      <c r="BD79" s="3"/>
      <c r="BE79" s="3"/>
      <c r="BF79" s="75"/>
      <c r="BG79" s="75"/>
      <c r="BH79" s="75"/>
      <c r="BI79" s="13"/>
      <c r="BJ79" s="3"/>
      <c r="BK79" s="3"/>
      <c r="BL79" s="3"/>
      <c r="BM79" s="3"/>
      <c r="BN79" s="3"/>
      <c r="BO79" s="3"/>
    </row>
    <row r="80" spans="15:73" thickBot="1" x14ac:dyDescent="0.3">
      <c r="AV80" s="75"/>
      <c r="AW80" s="75"/>
      <c r="AX80" s="13"/>
      <c r="AY80" s="3"/>
      <c r="AZ80" s="3"/>
      <c r="BA80" s="3"/>
      <c r="BB80" s="3"/>
      <c r="BC80" s="3"/>
      <c r="BD80" s="3"/>
      <c r="BE80" s="3"/>
      <c r="BF80" s="75"/>
      <c r="BG80" s="75"/>
      <c r="BH80" s="75"/>
      <c r="BI80" s="13"/>
      <c r="BJ80" s="3"/>
      <c r="BK80" s="3"/>
      <c r="BL80" s="3"/>
      <c r="BM80" s="3"/>
      <c r="BN80" s="3"/>
      <c r="BO80" s="3"/>
    </row>
    <row r="81" spans="48:67" thickBot="1" x14ac:dyDescent="0.3">
      <c r="AV81" s="75"/>
      <c r="AW81" s="75"/>
      <c r="AX81" s="13"/>
      <c r="AY81" s="3"/>
      <c r="AZ81" s="3"/>
      <c r="BA81" s="3"/>
      <c r="BB81" s="3"/>
      <c r="BC81" s="3"/>
      <c r="BD81" s="3"/>
      <c r="BE81" s="3"/>
      <c r="BF81" s="75"/>
      <c r="BG81" s="75"/>
      <c r="BH81" s="75"/>
      <c r="BI81" s="13"/>
      <c r="BJ81" s="3"/>
      <c r="BK81" s="3"/>
      <c r="BL81" s="3"/>
      <c r="BM81" s="3"/>
      <c r="BN81" s="3"/>
      <c r="BO81" s="3"/>
    </row>
    <row r="82" spans="48:67" thickBot="1" x14ac:dyDescent="0.3">
      <c r="AV82" s="75"/>
      <c r="AW82" s="75"/>
      <c r="AX82" s="13"/>
      <c r="AY82" s="3"/>
      <c r="AZ82" s="3"/>
      <c r="BA82" s="3"/>
      <c r="BB82" s="3"/>
      <c r="BC82" s="3"/>
      <c r="BD82" s="3"/>
      <c r="BE82" s="3"/>
      <c r="BF82" s="75"/>
      <c r="BG82" s="75"/>
      <c r="BH82" s="75"/>
      <c r="BI82" s="13"/>
      <c r="BJ82" s="3"/>
      <c r="BK82" s="3"/>
      <c r="BL82" s="3"/>
      <c r="BM82" s="3"/>
      <c r="BN82" s="3"/>
      <c r="BO82" s="3"/>
    </row>
    <row r="83" spans="48:67" thickBot="1" x14ac:dyDescent="0.3">
      <c r="AV83" s="75"/>
      <c r="AW83" s="75"/>
      <c r="AX83" s="13"/>
      <c r="AY83" s="3"/>
      <c r="AZ83" s="3"/>
      <c r="BA83" s="3"/>
      <c r="BB83" s="3"/>
      <c r="BC83" s="3"/>
      <c r="BD83" s="3"/>
      <c r="BE83" s="3"/>
      <c r="BF83" s="75"/>
      <c r="BG83" s="75"/>
      <c r="BH83" s="75"/>
      <c r="BI83" s="13"/>
      <c r="BJ83" s="3"/>
      <c r="BK83" s="3"/>
      <c r="BL83" s="3"/>
      <c r="BM83" s="3"/>
      <c r="BN83" s="3"/>
      <c r="BO83" s="3"/>
    </row>
    <row r="84" spans="48:67" thickBot="1" x14ac:dyDescent="0.3">
      <c r="AV84" s="75"/>
      <c r="AW84" s="75"/>
      <c r="AX84" s="13"/>
      <c r="AY84" s="3"/>
      <c r="AZ84" s="3"/>
      <c r="BA84" s="3"/>
      <c r="BB84" s="3"/>
      <c r="BC84" s="3"/>
      <c r="BD84" s="3"/>
      <c r="BE84" s="3"/>
      <c r="BF84" s="75"/>
      <c r="BG84" s="75"/>
      <c r="BH84" s="75"/>
      <c r="BI84" s="13"/>
      <c r="BJ84" s="3"/>
      <c r="BK84" s="3"/>
      <c r="BL84" s="3"/>
      <c r="BM84" s="3"/>
      <c r="BN84" s="3"/>
      <c r="BO84" s="3"/>
    </row>
    <row r="85" spans="48:67" thickBot="1" x14ac:dyDescent="0.3">
      <c r="AV85" s="75"/>
      <c r="AW85" s="75"/>
      <c r="AX85" s="13"/>
      <c r="AY85" s="3"/>
      <c r="AZ85" s="3"/>
      <c r="BA85" s="3"/>
      <c r="BB85" s="3"/>
      <c r="BC85" s="3"/>
      <c r="BD85" s="3"/>
      <c r="BE85" s="3"/>
      <c r="BF85" s="75"/>
      <c r="BG85" s="75"/>
      <c r="BH85" s="75"/>
      <c r="BI85" s="13"/>
      <c r="BJ85" s="3"/>
      <c r="BK85" s="3"/>
      <c r="BL85" s="3"/>
      <c r="BM85" s="3"/>
      <c r="BN85" s="3"/>
      <c r="BO85" s="3"/>
    </row>
    <row r="86" spans="48:67" thickBot="1" x14ac:dyDescent="0.3">
      <c r="AV86" s="75"/>
      <c r="AW86" s="75"/>
      <c r="AX86" s="13"/>
      <c r="AY86" s="3"/>
      <c r="AZ86" s="3"/>
      <c r="BA86" s="3"/>
      <c r="BB86" s="3"/>
      <c r="BC86" s="3"/>
      <c r="BD86" s="3"/>
      <c r="BE86" s="3"/>
      <c r="BF86" s="75"/>
      <c r="BG86" s="75"/>
      <c r="BH86" s="75"/>
      <c r="BI86" s="13"/>
      <c r="BJ86" s="3"/>
      <c r="BK86" s="3"/>
      <c r="BL86" s="3"/>
      <c r="BM86" s="3"/>
      <c r="BN86" s="3"/>
      <c r="BO86" s="3"/>
    </row>
    <row r="87" spans="48:67" thickBot="1" x14ac:dyDescent="0.3">
      <c r="AV87" s="75"/>
      <c r="AW87" s="75"/>
      <c r="AX87" s="13"/>
      <c r="AY87" s="3"/>
      <c r="AZ87" s="3"/>
      <c r="BA87" s="3"/>
      <c r="BB87" s="3"/>
      <c r="BC87" s="3"/>
      <c r="BD87" s="3"/>
      <c r="BE87" s="3"/>
      <c r="BF87" s="75"/>
      <c r="BG87" s="75"/>
      <c r="BH87" s="75"/>
      <c r="BI87" s="13"/>
      <c r="BJ87" s="3"/>
      <c r="BK87" s="3"/>
      <c r="BL87" s="3"/>
      <c r="BM87" s="3"/>
      <c r="BN87" s="3"/>
      <c r="BO87" s="3"/>
    </row>
    <row r="88" spans="48:67" thickBot="1" x14ac:dyDescent="0.3">
      <c r="AV88" s="75"/>
      <c r="AW88" s="75"/>
      <c r="AX88" s="13"/>
      <c r="AY88" s="3"/>
      <c r="AZ88" s="3"/>
      <c r="BA88" s="3"/>
      <c r="BB88" s="3"/>
      <c r="BC88" s="3"/>
      <c r="BD88" s="3"/>
      <c r="BE88" s="3"/>
      <c r="BF88" s="75"/>
      <c r="BG88" s="75"/>
      <c r="BH88" s="75"/>
      <c r="BI88" s="13"/>
      <c r="BJ88" s="3"/>
      <c r="BK88" s="3"/>
      <c r="BL88" s="3"/>
      <c r="BM88" s="3"/>
      <c r="BN88" s="3"/>
      <c r="BO88" s="3"/>
    </row>
    <row r="89" spans="48:67" thickBot="1" x14ac:dyDescent="0.3">
      <c r="AV89" s="75"/>
      <c r="AW89" s="75"/>
      <c r="AX89" s="13"/>
      <c r="AY89" s="3"/>
      <c r="AZ89" s="3"/>
      <c r="BA89" s="3"/>
      <c r="BB89" s="3"/>
      <c r="BC89" s="3"/>
      <c r="BD89" s="3"/>
      <c r="BE89" s="3"/>
      <c r="BF89" s="75"/>
      <c r="BG89" s="75"/>
      <c r="BH89" s="75"/>
      <c r="BI89" s="13"/>
      <c r="BJ89" s="3"/>
      <c r="BK89" s="3"/>
      <c r="BL89" s="3"/>
      <c r="BM89" s="3"/>
      <c r="BN89" s="3"/>
      <c r="BO89" s="3"/>
    </row>
    <row r="90" spans="48:67" thickBot="1" x14ac:dyDescent="0.3">
      <c r="AV90" s="75"/>
      <c r="AW90" s="75"/>
      <c r="AX90" s="13"/>
      <c r="AY90" s="3"/>
      <c r="AZ90" s="3"/>
      <c r="BA90" s="3"/>
      <c r="BB90" s="3"/>
      <c r="BC90" s="3"/>
      <c r="BD90" s="3"/>
      <c r="BE90" s="3"/>
      <c r="BF90" s="75"/>
      <c r="BG90" s="75"/>
      <c r="BH90" s="75"/>
      <c r="BI90" s="13"/>
      <c r="BJ90" s="3"/>
      <c r="BK90" s="3"/>
      <c r="BL90" s="3"/>
      <c r="BM90" s="3"/>
      <c r="BN90" s="3"/>
      <c r="BO90" s="3"/>
    </row>
    <row r="91" spans="48:67" thickBot="1" x14ac:dyDescent="0.3">
      <c r="AV91" s="75"/>
      <c r="AW91" s="75"/>
      <c r="AX91" s="13"/>
      <c r="AY91" s="3"/>
      <c r="AZ91" s="3"/>
      <c r="BA91" s="3"/>
      <c r="BB91" s="3"/>
      <c r="BC91" s="3"/>
      <c r="BD91" s="3"/>
      <c r="BE91" s="3"/>
      <c r="BF91" s="75"/>
      <c r="BG91" s="75"/>
      <c r="BH91" s="75"/>
      <c r="BI91" s="13"/>
      <c r="BJ91" s="3"/>
      <c r="BK91" s="3"/>
      <c r="BL91" s="3"/>
      <c r="BM91" s="3"/>
      <c r="BN91" s="3"/>
      <c r="BO91" s="3"/>
    </row>
    <row r="92" spans="48:67" thickBot="1" x14ac:dyDescent="0.3">
      <c r="AV92" s="75"/>
      <c r="AW92" s="75"/>
      <c r="AX92" s="13"/>
      <c r="AY92" s="3"/>
      <c r="AZ92" s="3"/>
      <c r="BA92" s="3"/>
      <c r="BB92" s="3"/>
      <c r="BC92" s="3"/>
      <c r="BD92" s="3"/>
      <c r="BE92" s="3"/>
      <c r="BF92" s="75"/>
      <c r="BG92" s="75"/>
      <c r="BH92" s="75"/>
      <c r="BI92" s="13"/>
      <c r="BJ92" s="3"/>
      <c r="BK92" s="3"/>
      <c r="BL92" s="3"/>
      <c r="BM92" s="3"/>
      <c r="BN92" s="3"/>
      <c r="BO92" s="3"/>
    </row>
    <row r="93" spans="48:67" thickBot="1" x14ac:dyDescent="0.3">
      <c r="AV93" s="75"/>
      <c r="AW93" s="75"/>
      <c r="AX93" s="13"/>
      <c r="AY93" s="3"/>
      <c r="AZ93" s="3"/>
      <c r="BA93" s="3"/>
      <c r="BB93" s="3"/>
      <c r="BC93" s="3"/>
      <c r="BD93" s="3"/>
      <c r="BE93" s="3"/>
      <c r="BF93" s="75"/>
      <c r="BG93" s="75"/>
      <c r="BH93" s="75"/>
      <c r="BI93" s="13"/>
      <c r="BJ93" s="3"/>
      <c r="BK93" s="3"/>
      <c r="BL93" s="3"/>
      <c r="BM93" s="3"/>
      <c r="BN93" s="3"/>
      <c r="BO93" s="3"/>
    </row>
    <row r="94" spans="48:67" thickBot="1" x14ac:dyDescent="0.3">
      <c r="AV94" s="75"/>
      <c r="AW94" s="75"/>
      <c r="AX94" s="13"/>
      <c r="AY94" s="3"/>
      <c r="AZ94" s="3"/>
      <c r="BA94" s="3"/>
      <c r="BB94" s="3"/>
      <c r="BC94" s="3"/>
      <c r="BD94" s="3"/>
      <c r="BE94" s="3"/>
      <c r="BF94" s="75"/>
      <c r="BG94" s="75"/>
      <c r="BH94" s="75"/>
      <c r="BI94" s="13"/>
      <c r="BJ94" s="3"/>
      <c r="BK94" s="3"/>
      <c r="BL94" s="3"/>
      <c r="BM94" s="3"/>
      <c r="BN94" s="3"/>
      <c r="BO94" s="3"/>
    </row>
    <row r="95" spans="48:67" thickBot="1" x14ac:dyDescent="0.3">
      <c r="AX95" s="9"/>
    </row>
    <row r="447" spans="71:72" thickBot="1" x14ac:dyDescent="0.3">
      <c r="BT447" s="11"/>
    </row>
    <row r="448" spans="71:72" thickBot="1" x14ac:dyDescent="0.3">
      <c r="BS448" s="75"/>
      <c r="BT448" s="12"/>
    </row>
    <row r="449" spans="71:72" thickBot="1" x14ac:dyDescent="0.3">
      <c r="BS449" s="75"/>
      <c r="BT449" s="12"/>
    </row>
    <row r="450" spans="71:72" thickBot="1" x14ac:dyDescent="0.3">
      <c r="BS450" s="75"/>
      <c r="BT450" s="12"/>
    </row>
    <row r="451" spans="71:72" thickBot="1" x14ac:dyDescent="0.3">
      <c r="BS451" s="75"/>
      <c r="BT451" s="12"/>
    </row>
    <row r="452" spans="71:72" thickBot="1" x14ac:dyDescent="0.3">
      <c r="BS452" s="75"/>
      <c r="BT452" s="12"/>
    </row>
    <row r="453" spans="71:72" thickBot="1" x14ac:dyDescent="0.3">
      <c r="BS453" s="75"/>
      <c r="BT453" s="12"/>
    </row>
    <row r="454" spans="71:72" thickBot="1" x14ac:dyDescent="0.3">
      <c r="BS454" s="75"/>
      <c r="BT454" s="12"/>
    </row>
    <row r="455" spans="71:72" thickBot="1" x14ac:dyDescent="0.3">
      <c r="BS455" s="75"/>
      <c r="BT455" s="12"/>
    </row>
    <row r="456" spans="71:72" thickBot="1" x14ac:dyDescent="0.3">
      <c r="BS456" s="75"/>
      <c r="BT456" s="12"/>
    </row>
    <row r="457" spans="71:72" thickBot="1" x14ac:dyDescent="0.3">
      <c r="BS457" s="75"/>
      <c r="BT457" s="12"/>
    </row>
    <row r="458" spans="71:72" thickBot="1" x14ac:dyDescent="0.3">
      <c r="BS458" s="75"/>
      <c r="BT458" s="12"/>
    </row>
    <row r="459" spans="71:72" thickBot="1" x14ac:dyDescent="0.3">
      <c r="BS459" s="75"/>
      <c r="BT459" s="12"/>
    </row>
    <row r="460" spans="71:72" thickBot="1" x14ac:dyDescent="0.3">
      <c r="BS460" s="75"/>
      <c r="BT460" s="12"/>
    </row>
    <row r="461" spans="71:72" thickBot="1" x14ac:dyDescent="0.3">
      <c r="BS461" s="75"/>
      <c r="BT461" s="12"/>
    </row>
    <row r="462" spans="71:72" thickBot="1" x14ac:dyDescent="0.3">
      <c r="BS462" s="75"/>
      <c r="BT462" s="12"/>
    </row>
    <row r="463" spans="71:72" thickBot="1" x14ac:dyDescent="0.3">
      <c r="BS463" s="75"/>
      <c r="BT463" s="12"/>
    </row>
    <row r="464" spans="71:72" thickBot="1" x14ac:dyDescent="0.3">
      <c r="BS464" s="75"/>
      <c r="BT464" s="12"/>
    </row>
    <row r="465" spans="71:72" thickBot="1" x14ac:dyDescent="0.3">
      <c r="BS465" s="75"/>
      <c r="BT465" s="12"/>
    </row>
    <row r="466" spans="71:72" thickBot="1" x14ac:dyDescent="0.3">
      <c r="BS466" s="75"/>
      <c r="BT466" s="12"/>
    </row>
    <row r="467" spans="71:72" thickBot="1" x14ac:dyDescent="0.3">
      <c r="BT467" s="10"/>
    </row>
    <row r="468" spans="71:72" ht="15" x14ac:dyDescent="0.25"/>
    <row r="469" spans="71:72" ht="15" x14ac:dyDescent="0.25"/>
    <row r="470" spans="71:72" ht="15" x14ac:dyDescent="0.25"/>
    <row r="471" spans="71:72" ht="15" x14ac:dyDescent="0.25"/>
    <row r="472" spans="71:72" ht="15" x14ac:dyDescent="0.25"/>
    <row r="473" spans="71:72" ht="15" x14ac:dyDescent="0.25"/>
  </sheetData>
  <mergeCells count="85">
    <mergeCell ref="BG46:BG47"/>
    <mergeCell ref="L46:L47"/>
    <mergeCell ref="BT3:BT4"/>
    <mergeCell ref="BT2:CE2"/>
    <mergeCell ref="BY3:BY4"/>
    <mergeCell ref="BX3:BX4"/>
    <mergeCell ref="BW3:BW4"/>
    <mergeCell ref="BV3:BV4"/>
    <mergeCell ref="BU3:BU4"/>
    <mergeCell ref="CC3:CD3"/>
    <mergeCell ref="CE3:CE4"/>
    <mergeCell ref="CB3:CB4"/>
    <mergeCell ref="CA3:CA4"/>
    <mergeCell ref="BZ3:BZ4"/>
    <mergeCell ref="BE3:BE4"/>
    <mergeCell ref="BF3:BF4"/>
    <mergeCell ref="BG3:BH3"/>
    <mergeCell ref="AX2:BH2"/>
    <mergeCell ref="BI2:BS2"/>
    <mergeCell ref="BR3:BS3"/>
    <mergeCell ref="BQ3:BQ4"/>
    <mergeCell ref="BP3:BP4"/>
    <mergeCell ref="BN3:BN4"/>
    <mergeCell ref="BM3:BM4"/>
    <mergeCell ref="BL3:BL4"/>
    <mergeCell ref="BK3:BK4"/>
    <mergeCell ref="BJ3:BJ4"/>
    <mergeCell ref="BI3:BI4"/>
    <mergeCell ref="AZ3:AZ4"/>
    <mergeCell ref="BA3:BA4"/>
    <mergeCell ref="BB3:BB4"/>
    <mergeCell ref="BC3:BC4"/>
    <mergeCell ref="BD3:BD4"/>
    <mergeCell ref="AM3:AM4"/>
    <mergeCell ref="AM2:AW2"/>
    <mergeCell ref="AX3:AX4"/>
    <mergeCell ref="AY3:AY4"/>
    <mergeCell ref="AV3:AW3"/>
    <mergeCell ref="AN3:AN4"/>
    <mergeCell ref="AO3:AO4"/>
    <mergeCell ref="AP3:AP4"/>
    <mergeCell ref="AQ3:AQ4"/>
    <mergeCell ref="AR3:AR4"/>
    <mergeCell ref="AS3:AS4"/>
    <mergeCell ref="AT3:AT4"/>
    <mergeCell ref="AU3:AU4"/>
    <mergeCell ref="O2:Y2"/>
    <mergeCell ref="AK3:AL3"/>
    <mergeCell ref="Z2:AL2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I3:AJ3"/>
    <mergeCell ref="T3:T4"/>
    <mergeCell ref="U3:U4"/>
    <mergeCell ref="V3:V4"/>
    <mergeCell ref="W3:W4"/>
    <mergeCell ref="X3:Y3"/>
    <mergeCell ref="K3:K4"/>
    <mergeCell ref="N3:N4"/>
    <mergeCell ref="O3:O4"/>
    <mergeCell ref="Q3:Q4"/>
    <mergeCell ref="S3:S4"/>
    <mergeCell ref="BO3:BO4"/>
    <mergeCell ref="A1:CE1"/>
    <mergeCell ref="A2:A4"/>
    <mergeCell ref="B2:B4"/>
    <mergeCell ref="C2:N2"/>
    <mergeCell ref="C3:C4"/>
    <mergeCell ref="D3:D4"/>
    <mergeCell ref="P3:P4"/>
    <mergeCell ref="R3:R4"/>
    <mergeCell ref="F3:F4"/>
    <mergeCell ref="E3:E4"/>
    <mergeCell ref="L3:M3"/>
    <mergeCell ref="J3:J4"/>
    <mergeCell ref="I3:I4"/>
    <mergeCell ref="H3:H4"/>
    <mergeCell ref="G3:G4"/>
  </mergeCells>
  <pageMargins left="0" right="0" top="0" bottom="0" header="0.31496062992125984" footer="0.31496062992125984"/>
  <pageSetup scale="81" fitToWidth="2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Титул</vt:lpstr>
      <vt:lpstr>УП</vt:lpstr>
      <vt:lpstr>УП!Область_печати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2025-12-09T06:31:50Z</dcterms:modified>
</cp:coreProperties>
</file>