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1"/>
  </bookViews>
  <sheets>
    <sheet name="Титул" sheetId="5" r:id="rId1"/>
    <sheet name="УП" sheetId="1" r:id="rId2"/>
  </sheets>
  <definedNames>
    <definedName name="_xlnm.Print_Area" localSheetId="1">УП!$A$1:$CL$69</definedName>
  </definedNames>
  <calcPr calcId="145621"/>
</workbook>
</file>

<file path=xl/calcChain.xml><?xml version="1.0" encoding="utf-8"?>
<calcChain xmlns="http://schemas.openxmlformats.org/spreadsheetml/2006/main">
  <c r="CB68" i="1" l="1"/>
  <c r="CA65" i="1"/>
  <c r="CA66" i="1"/>
  <c r="CA67" i="1"/>
  <c r="CA68" i="1"/>
  <c r="BP64" i="1"/>
  <c r="BO64" i="1" s="1"/>
  <c r="BP66" i="1"/>
  <c r="BO66" i="1" s="1"/>
  <c r="BP67" i="1"/>
  <c r="BO67" i="1" s="1"/>
  <c r="BP68" i="1"/>
  <c r="BP65" i="1"/>
  <c r="BO65" i="1" s="1"/>
  <c r="BO68" i="1"/>
  <c r="BD65" i="1"/>
  <c r="BD66" i="1"/>
  <c r="BD67" i="1"/>
  <c r="BD68" i="1"/>
  <c r="BD69" i="1"/>
  <c r="AS43" i="1"/>
  <c r="AT43" i="1"/>
  <c r="AU43" i="1"/>
  <c r="AV43" i="1"/>
  <c r="AW43" i="1"/>
  <c r="AX43" i="1"/>
  <c r="AY43" i="1"/>
  <c r="AZ43" i="1"/>
  <c r="R63" i="1"/>
  <c r="S63" i="1"/>
  <c r="T63" i="1"/>
  <c r="U63" i="1"/>
  <c r="V63" i="1"/>
  <c r="W63" i="1"/>
  <c r="X63" i="1"/>
  <c r="Y63" i="1"/>
  <c r="Z63" i="1"/>
  <c r="AA63" i="1"/>
  <c r="AA46" i="1" s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O46" i="1" s="1"/>
  <c r="AP63" i="1"/>
  <c r="AS63" i="1"/>
  <c r="AT63" i="1"/>
  <c r="AU63" i="1"/>
  <c r="AV63" i="1"/>
  <c r="AW63" i="1"/>
  <c r="AX63" i="1"/>
  <c r="AY63" i="1"/>
  <c r="AZ63" i="1"/>
  <c r="BA63" i="1"/>
  <c r="BA46" i="1" s="1"/>
  <c r="BB63" i="1"/>
  <c r="BE63" i="1"/>
  <c r="BF63" i="1"/>
  <c r="BG63" i="1"/>
  <c r="BH63" i="1"/>
  <c r="BI63" i="1"/>
  <c r="BJ63" i="1"/>
  <c r="BK63" i="1"/>
  <c r="BL63" i="1"/>
  <c r="BM63" i="1"/>
  <c r="BN63" i="1"/>
  <c r="BQ63" i="1"/>
  <c r="BR63" i="1"/>
  <c r="BS63" i="1"/>
  <c r="BT63" i="1"/>
  <c r="BU63" i="1"/>
  <c r="BV63" i="1"/>
  <c r="BW63" i="1"/>
  <c r="BX63" i="1"/>
  <c r="BY46" i="1"/>
  <c r="BZ63" i="1"/>
  <c r="CC63" i="1"/>
  <c r="CD63" i="1"/>
  <c r="CE63" i="1"/>
  <c r="CF63" i="1"/>
  <c r="CG63" i="1"/>
  <c r="CH63" i="1"/>
  <c r="CI63" i="1"/>
  <c r="CJ63" i="1"/>
  <c r="CK63" i="1"/>
  <c r="CK46" i="1" s="1"/>
  <c r="CL63" i="1"/>
  <c r="Q63" i="1"/>
  <c r="O56" i="1"/>
  <c r="O47" i="1"/>
  <c r="O9" i="1"/>
  <c r="P47" i="1"/>
  <c r="P63" i="1"/>
  <c r="BO63" i="1" l="1"/>
  <c r="BP63" i="1"/>
  <c r="E43" i="1"/>
  <c r="F43" i="1"/>
  <c r="G43" i="1"/>
  <c r="H43" i="1"/>
  <c r="I43" i="1"/>
  <c r="J43" i="1"/>
  <c r="K43" i="1"/>
  <c r="L43" i="1"/>
  <c r="M43" i="1"/>
  <c r="O43" i="1"/>
  <c r="E26" i="1"/>
  <c r="F26" i="1"/>
  <c r="G26" i="1"/>
  <c r="H26" i="1"/>
  <c r="I26" i="1"/>
  <c r="J26" i="1"/>
  <c r="K26" i="1"/>
  <c r="L26" i="1"/>
  <c r="M26" i="1"/>
  <c r="N26" i="1"/>
  <c r="O26" i="1"/>
  <c r="E63" i="1"/>
  <c r="F63" i="1"/>
  <c r="G63" i="1"/>
  <c r="H63" i="1"/>
  <c r="I63" i="1"/>
  <c r="J63" i="1"/>
  <c r="K63" i="1"/>
  <c r="L63" i="1"/>
  <c r="M63" i="1"/>
  <c r="O63" i="1"/>
  <c r="O46" i="1" s="1"/>
  <c r="C64" i="1"/>
  <c r="D65" i="1"/>
  <c r="C65" i="1" s="1"/>
  <c r="D66" i="1"/>
  <c r="C66" i="1" s="1"/>
  <c r="D67" i="1"/>
  <c r="C67" i="1" s="1"/>
  <c r="D68" i="1"/>
  <c r="C68" i="1" s="1"/>
  <c r="D64" i="1"/>
  <c r="D63" i="1" s="1"/>
  <c r="CB57" i="1"/>
  <c r="CA57" i="1" s="1"/>
  <c r="BP57" i="1"/>
  <c r="BO57" i="1" s="1"/>
  <c r="BP58" i="1"/>
  <c r="BO58" i="1" s="1"/>
  <c r="CB59" i="1"/>
  <c r="CA59" i="1" s="1"/>
  <c r="CB60" i="1"/>
  <c r="CA60" i="1" s="1"/>
  <c r="CB61" i="1"/>
  <c r="CA61" i="1" s="1"/>
  <c r="CB62" i="1"/>
  <c r="CA62" i="1" s="1"/>
  <c r="CB58" i="1"/>
  <c r="CA58" i="1" s="1"/>
  <c r="AQ58" i="1"/>
  <c r="AQ61" i="1"/>
  <c r="AQ62" i="1"/>
  <c r="AR58" i="1"/>
  <c r="AR59" i="1"/>
  <c r="AQ59" i="1" s="1"/>
  <c r="AR60" i="1"/>
  <c r="AQ60" i="1" s="1"/>
  <c r="AR61" i="1"/>
  <c r="AR62" i="1"/>
  <c r="AR57" i="1"/>
  <c r="AQ57" i="1" s="1"/>
  <c r="BP59" i="1"/>
  <c r="BO59" i="1" s="1"/>
  <c r="BP60" i="1"/>
  <c r="BO60" i="1" s="1"/>
  <c r="BP61" i="1"/>
  <c r="BO61" i="1" s="1"/>
  <c r="BP62" i="1"/>
  <c r="BO62" i="1" s="1"/>
  <c r="P56" i="1"/>
  <c r="Q56" i="1"/>
  <c r="R56" i="1"/>
  <c r="S56" i="1"/>
  <c r="T56" i="1"/>
  <c r="U56" i="1"/>
  <c r="V56" i="1"/>
  <c r="W56" i="1"/>
  <c r="X56" i="1"/>
  <c r="Y56" i="1"/>
  <c r="Z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P56" i="1"/>
  <c r="AS56" i="1"/>
  <c r="AT56" i="1"/>
  <c r="AU56" i="1"/>
  <c r="AV56" i="1"/>
  <c r="AW56" i="1"/>
  <c r="AX56" i="1"/>
  <c r="AY56" i="1"/>
  <c r="AZ56" i="1"/>
  <c r="BB56" i="1"/>
  <c r="BE56" i="1"/>
  <c r="BF56" i="1"/>
  <c r="BG56" i="1"/>
  <c r="BH56" i="1"/>
  <c r="BI56" i="1"/>
  <c r="BJ56" i="1"/>
  <c r="BK56" i="1"/>
  <c r="BL56" i="1"/>
  <c r="BN56" i="1"/>
  <c r="BQ56" i="1"/>
  <c r="BR56" i="1"/>
  <c r="BS56" i="1"/>
  <c r="BT56" i="1"/>
  <c r="BU56" i="1"/>
  <c r="BV56" i="1"/>
  <c r="BW56" i="1"/>
  <c r="BX56" i="1"/>
  <c r="BZ56" i="1"/>
  <c r="CC56" i="1"/>
  <c r="CD56" i="1"/>
  <c r="CE56" i="1"/>
  <c r="CF56" i="1"/>
  <c r="CG56" i="1"/>
  <c r="CH56" i="1"/>
  <c r="CI56" i="1"/>
  <c r="CJ56" i="1"/>
  <c r="CL56" i="1"/>
  <c r="C63" i="1" l="1"/>
  <c r="AQ56" i="1"/>
  <c r="N7" i="1"/>
  <c r="CA56" i="1"/>
  <c r="CB56" i="1"/>
  <c r="BO56" i="1"/>
  <c r="AR56" i="1"/>
  <c r="R49" i="1"/>
  <c r="R50" i="1"/>
  <c r="R51" i="1"/>
  <c r="R52" i="1"/>
  <c r="R53" i="1"/>
  <c r="R54" i="1"/>
  <c r="R55" i="1"/>
  <c r="R48" i="1"/>
  <c r="S47" i="1"/>
  <c r="S46" i="1" s="1"/>
  <c r="T47" i="1"/>
  <c r="T46" i="1" s="1"/>
  <c r="U47" i="1"/>
  <c r="U46" i="1" s="1"/>
  <c r="V47" i="1"/>
  <c r="V46" i="1" s="1"/>
  <c r="W47" i="1"/>
  <c r="W46" i="1" s="1"/>
  <c r="X47" i="1"/>
  <c r="X46" i="1" s="1"/>
  <c r="Y47" i="1"/>
  <c r="Y46" i="1" s="1"/>
  <c r="Z47" i="1"/>
  <c r="Z46" i="1" s="1"/>
  <c r="AB47" i="1"/>
  <c r="AB46" i="1" s="1"/>
  <c r="AC47" i="1"/>
  <c r="AC46" i="1" s="1"/>
  <c r="AD47" i="1"/>
  <c r="AD46" i="1" s="1"/>
  <c r="AE47" i="1"/>
  <c r="AE46" i="1" s="1"/>
  <c r="AF47" i="1"/>
  <c r="AF46" i="1" s="1"/>
  <c r="AG47" i="1"/>
  <c r="AG46" i="1" s="1"/>
  <c r="AH47" i="1"/>
  <c r="AH46" i="1" s="1"/>
  <c r="AI47" i="1"/>
  <c r="AI46" i="1" s="1"/>
  <c r="AJ47" i="1"/>
  <c r="AJ46" i="1" s="1"/>
  <c r="AK47" i="1"/>
  <c r="AK46" i="1" s="1"/>
  <c r="AL47" i="1"/>
  <c r="AL46" i="1" s="1"/>
  <c r="AM47" i="1"/>
  <c r="AM46" i="1" s="1"/>
  <c r="AN47" i="1"/>
  <c r="AN46" i="1" s="1"/>
  <c r="AP47" i="1"/>
  <c r="AP46" i="1" s="1"/>
  <c r="Q47" i="1"/>
  <c r="Q46" i="1" s="1"/>
  <c r="AS47" i="1"/>
  <c r="AS46" i="1" s="1"/>
  <c r="AT47" i="1"/>
  <c r="AT46" i="1" s="1"/>
  <c r="AU47" i="1"/>
  <c r="AU46" i="1" s="1"/>
  <c r="AV47" i="1"/>
  <c r="AV46" i="1" s="1"/>
  <c r="AW47" i="1"/>
  <c r="AW46" i="1" s="1"/>
  <c r="AX47" i="1"/>
  <c r="AX46" i="1" s="1"/>
  <c r="AY47" i="1"/>
  <c r="AY46" i="1" s="1"/>
  <c r="AZ47" i="1"/>
  <c r="AZ46" i="1" s="1"/>
  <c r="BB47" i="1"/>
  <c r="BB46" i="1" s="1"/>
  <c r="BE47" i="1"/>
  <c r="BE46" i="1" s="1"/>
  <c r="BF47" i="1"/>
  <c r="BF46" i="1" s="1"/>
  <c r="BG47" i="1"/>
  <c r="BG46" i="1" s="1"/>
  <c r="BH47" i="1"/>
  <c r="BH46" i="1" s="1"/>
  <c r="BI47" i="1"/>
  <c r="BI46" i="1" s="1"/>
  <c r="BJ47" i="1"/>
  <c r="BJ46" i="1" s="1"/>
  <c r="BK47" i="1"/>
  <c r="BK46" i="1" s="1"/>
  <c r="BL47" i="1"/>
  <c r="BL46" i="1" s="1"/>
  <c r="BN47" i="1"/>
  <c r="BN46" i="1" s="1"/>
  <c r="BP49" i="1"/>
  <c r="BO49" i="1" s="1"/>
  <c r="BP50" i="1"/>
  <c r="BP51" i="1"/>
  <c r="BO51" i="1" s="1"/>
  <c r="BP52" i="1"/>
  <c r="BP53" i="1"/>
  <c r="BO53" i="1" s="1"/>
  <c r="BP54" i="1"/>
  <c r="BP55" i="1"/>
  <c r="BO55" i="1" s="1"/>
  <c r="CB49" i="1"/>
  <c r="CA49" i="1" s="1"/>
  <c r="CB50" i="1"/>
  <c r="CB51" i="1"/>
  <c r="CA51" i="1" s="1"/>
  <c r="CB52" i="1"/>
  <c r="CA52" i="1" s="1"/>
  <c r="CB53" i="1"/>
  <c r="CA53" i="1" s="1"/>
  <c r="CB54" i="1"/>
  <c r="CB55" i="1"/>
  <c r="CA55" i="1" s="1"/>
  <c r="CA50" i="1"/>
  <c r="CA54" i="1"/>
  <c r="CC47" i="1"/>
  <c r="CC46" i="1" s="1"/>
  <c r="CD47" i="1"/>
  <c r="CD46" i="1" s="1"/>
  <c r="CE47" i="1"/>
  <c r="CE46" i="1" s="1"/>
  <c r="CF47" i="1"/>
  <c r="CF46" i="1" s="1"/>
  <c r="CG47" i="1"/>
  <c r="CG46" i="1" s="1"/>
  <c r="CH47" i="1"/>
  <c r="CH46" i="1" s="1"/>
  <c r="CI47" i="1"/>
  <c r="CI46" i="1" s="1"/>
  <c r="CJ47" i="1"/>
  <c r="CJ46" i="1" s="1"/>
  <c r="CL47" i="1"/>
  <c r="CL46" i="1" s="1"/>
  <c r="BZ47" i="1"/>
  <c r="BZ46" i="1" s="1"/>
  <c r="BP47" i="1"/>
  <c r="BQ47" i="1"/>
  <c r="BQ46" i="1" s="1"/>
  <c r="BR47" i="1"/>
  <c r="BR46" i="1" s="1"/>
  <c r="BS47" i="1"/>
  <c r="BS46" i="1" s="1"/>
  <c r="BT47" i="1"/>
  <c r="BT46" i="1" s="1"/>
  <c r="BU47" i="1"/>
  <c r="BU46" i="1" s="1"/>
  <c r="BV47" i="1"/>
  <c r="BV46" i="1" s="1"/>
  <c r="BW47" i="1"/>
  <c r="BW46" i="1" s="1"/>
  <c r="BX47" i="1"/>
  <c r="BX46" i="1" s="1"/>
  <c r="BO50" i="1"/>
  <c r="BO52" i="1"/>
  <c r="BO54" i="1"/>
  <c r="AQ49" i="1"/>
  <c r="AQ51" i="1"/>
  <c r="AQ53" i="1"/>
  <c r="AQ55" i="1"/>
  <c r="AR49" i="1"/>
  <c r="AR50" i="1"/>
  <c r="AQ50" i="1" s="1"/>
  <c r="AR51" i="1"/>
  <c r="AR52" i="1"/>
  <c r="AQ52" i="1" s="1"/>
  <c r="AR53" i="1"/>
  <c r="AR54" i="1"/>
  <c r="AQ54" i="1" s="1"/>
  <c r="AR55" i="1"/>
  <c r="D49" i="1"/>
  <c r="C49" i="1" s="1"/>
  <c r="D50" i="1"/>
  <c r="C50" i="1" s="1"/>
  <c r="D51" i="1"/>
  <c r="C51" i="1" s="1"/>
  <c r="D52" i="1"/>
  <c r="D53" i="1"/>
  <c r="C53" i="1" s="1"/>
  <c r="D54" i="1"/>
  <c r="C54" i="1" s="1"/>
  <c r="D55" i="1"/>
  <c r="C55" i="1" s="1"/>
  <c r="C52" i="1"/>
  <c r="BD49" i="1"/>
  <c r="BC49" i="1" s="1"/>
  <c r="BD50" i="1"/>
  <c r="BC50" i="1" s="1"/>
  <c r="BD51" i="1"/>
  <c r="BC51" i="1" s="1"/>
  <c r="BD52" i="1"/>
  <c r="BC52" i="1" s="1"/>
  <c r="BD53" i="1"/>
  <c r="BD54" i="1"/>
  <c r="BC54" i="1" s="1"/>
  <c r="BD55" i="1"/>
  <c r="CA48" i="1"/>
  <c r="CB48" i="1"/>
  <c r="CB47" i="1" s="1"/>
  <c r="BO48" i="1"/>
  <c r="BP48" i="1"/>
  <c r="AQ48" i="1"/>
  <c r="AQ47" i="1" s="1"/>
  <c r="AR48" i="1"/>
  <c r="BC53" i="1"/>
  <c r="BC55" i="1"/>
  <c r="BD48" i="1"/>
  <c r="BC48" i="1" s="1"/>
  <c r="BC47" i="1" s="1"/>
  <c r="L47" i="1"/>
  <c r="E47" i="1"/>
  <c r="D48" i="1"/>
  <c r="BO47" i="1" l="1"/>
  <c r="AR47" i="1"/>
  <c r="BD47" i="1"/>
  <c r="CA47" i="1"/>
  <c r="BD45" i="1"/>
  <c r="BC45" i="1" s="1"/>
  <c r="BD44" i="1"/>
  <c r="BC44" i="1" s="1"/>
  <c r="AR45" i="1"/>
  <c r="AQ45" i="1" s="1"/>
  <c r="AR44" i="1"/>
  <c r="CB35" i="1"/>
  <c r="CB36" i="1"/>
  <c r="CB37" i="1"/>
  <c r="CB38" i="1"/>
  <c r="CB39" i="1"/>
  <c r="CB40" i="1"/>
  <c r="CA40" i="1" s="1"/>
  <c r="CB41" i="1"/>
  <c r="CA41" i="1" s="1"/>
  <c r="CB42" i="1"/>
  <c r="CA42" i="1" s="1"/>
  <c r="CA35" i="1"/>
  <c r="CA36" i="1"/>
  <c r="CA37" i="1"/>
  <c r="CA38" i="1"/>
  <c r="CA39" i="1"/>
  <c r="CA34" i="1"/>
  <c r="CB34" i="1"/>
  <c r="BO42" i="1"/>
  <c r="BP35" i="1"/>
  <c r="BO35" i="1" s="1"/>
  <c r="BP36" i="1"/>
  <c r="BO36" i="1" s="1"/>
  <c r="BP37" i="1"/>
  <c r="BO37" i="1" s="1"/>
  <c r="BP38" i="1"/>
  <c r="BO38" i="1" s="1"/>
  <c r="BP39" i="1"/>
  <c r="BO39" i="1" s="1"/>
  <c r="BP40" i="1"/>
  <c r="BO40" i="1" s="1"/>
  <c r="BP41" i="1"/>
  <c r="BO41" i="1" s="1"/>
  <c r="BP42" i="1"/>
  <c r="BP34" i="1"/>
  <c r="BO34" i="1" s="1"/>
  <c r="BD35" i="1"/>
  <c r="BC35" i="1" s="1"/>
  <c r="BD36" i="1"/>
  <c r="BC36" i="1" s="1"/>
  <c r="BD37" i="1"/>
  <c r="BC37" i="1" s="1"/>
  <c r="BD38" i="1"/>
  <c r="BC38" i="1" s="1"/>
  <c r="BD39" i="1"/>
  <c r="BC39" i="1" s="1"/>
  <c r="BD40" i="1"/>
  <c r="BC40" i="1" s="1"/>
  <c r="BD41" i="1"/>
  <c r="BC41" i="1" s="1"/>
  <c r="BD42" i="1"/>
  <c r="BC42" i="1" s="1"/>
  <c r="BD34" i="1"/>
  <c r="BC34" i="1" s="1"/>
  <c r="AR35" i="1"/>
  <c r="AQ35" i="1" s="1"/>
  <c r="AR36" i="1"/>
  <c r="AQ36" i="1" s="1"/>
  <c r="AR37" i="1"/>
  <c r="AQ37" i="1" s="1"/>
  <c r="AR38" i="1"/>
  <c r="AQ38" i="1" s="1"/>
  <c r="AR39" i="1"/>
  <c r="AQ39" i="1" s="1"/>
  <c r="AR40" i="1"/>
  <c r="AQ40" i="1" s="1"/>
  <c r="AR41" i="1"/>
  <c r="AQ41" i="1" s="1"/>
  <c r="AR42" i="1"/>
  <c r="AQ42" i="1" s="1"/>
  <c r="AR34" i="1"/>
  <c r="AQ34" i="1" s="1"/>
  <c r="BC33" i="1" l="1"/>
  <c r="AQ33" i="1"/>
  <c r="AQ44" i="1"/>
  <c r="AQ43" i="1" s="1"/>
  <c r="AR43" i="1"/>
  <c r="D27" i="1"/>
  <c r="CB28" i="1"/>
  <c r="CA28" i="1" s="1"/>
  <c r="CB29" i="1"/>
  <c r="CA29" i="1" s="1"/>
  <c r="CB30" i="1"/>
  <c r="CA30" i="1" s="1"/>
  <c r="CB31" i="1"/>
  <c r="CA31" i="1" s="1"/>
  <c r="CB32" i="1"/>
  <c r="CA32" i="1" s="1"/>
  <c r="CB27" i="1"/>
  <c r="CA27" i="1" s="1"/>
  <c r="BP28" i="1"/>
  <c r="BO28" i="1" s="1"/>
  <c r="BP29" i="1"/>
  <c r="BO29" i="1" s="1"/>
  <c r="BP30" i="1"/>
  <c r="BO30" i="1" s="1"/>
  <c r="BP31" i="1"/>
  <c r="BO31" i="1" s="1"/>
  <c r="BP32" i="1"/>
  <c r="BO32" i="1" s="1"/>
  <c r="BP27" i="1"/>
  <c r="BO27" i="1" s="1"/>
  <c r="BD28" i="1"/>
  <c r="BC28" i="1" s="1"/>
  <c r="BD29" i="1"/>
  <c r="BC29" i="1" s="1"/>
  <c r="BD30" i="1"/>
  <c r="BC30" i="1" s="1"/>
  <c r="BD31" i="1"/>
  <c r="BC31" i="1" s="1"/>
  <c r="BD32" i="1"/>
  <c r="BC32" i="1" s="1"/>
  <c r="BD27" i="1"/>
  <c r="BC27" i="1" s="1"/>
  <c r="C27" i="1" l="1"/>
  <c r="AR27" i="1"/>
  <c r="AQ27" i="1" s="1"/>
  <c r="AR28" i="1"/>
  <c r="AQ28" i="1" s="1"/>
  <c r="AR29" i="1"/>
  <c r="AQ29" i="1" s="1"/>
  <c r="AR30" i="1"/>
  <c r="AQ30" i="1" s="1"/>
  <c r="AR31" i="1"/>
  <c r="AQ31" i="1" s="1"/>
  <c r="AR32" i="1"/>
  <c r="AQ32" i="1" s="1"/>
  <c r="AQ26" i="1" l="1"/>
  <c r="AD22" i="1"/>
  <c r="AC22" i="1" s="1"/>
  <c r="AD23" i="1"/>
  <c r="AC23" i="1" s="1"/>
  <c r="AD24" i="1"/>
  <c r="AC24" i="1" s="1"/>
  <c r="AD21" i="1"/>
  <c r="AC21" i="1" s="1"/>
  <c r="R11" i="1"/>
  <c r="Q11" i="1" s="1"/>
  <c r="R12" i="1"/>
  <c r="Q12" i="1" s="1"/>
  <c r="R13" i="1"/>
  <c r="Q13" i="1" s="1"/>
  <c r="R14" i="1"/>
  <c r="Q14" i="1" s="1"/>
  <c r="R15" i="1"/>
  <c r="Q15" i="1" s="1"/>
  <c r="R16" i="1"/>
  <c r="Q16" i="1" s="1"/>
  <c r="R17" i="1"/>
  <c r="Q17" i="1" s="1"/>
  <c r="R18" i="1"/>
  <c r="Q18" i="1" s="1"/>
  <c r="R19" i="1"/>
  <c r="Q19" i="1" s="1"/>
  <c r="R10" i="1"/>
  <c r="Q10" i="1" s="1"/>
  <c r="AD11" i="1"/>
  <c r="AC11" i="1" s="1"/>
  <c r="AD12" i="1"/>
  <c r="AC12" i="1" s="1"/>
  <c r="AD13" i="1"/>
  <c r="AC13" i="1" s="1"/>
  <c r="AD14" i="1"/>
  <c r="AC14" i="1" s="1"/>
  <c r="AD15" i="1"/>
  <c r="AC15" i="1" s="1"/>
  <c r="AD16" i="1"/>
  <c r="AC16" i="1" s="1"/>
  <c r="AD17" i="1"/>
  <c r="AC17" i="1" s="1"/>
  <c r="AD18" i="1"/>
  <c r="AC18" i="1" s="1"/>
  <c r="AD19" i="1"/>
  <c r="AC19" i="1" s="1"/>
  <c r="AD10" i="1"/>
  <c r="AC10" i="1" s="1"/>
  <c r="R22" i="1"/>
  <c r="R23" i="1"/>
  <c r="R24" i="1"/>
  <c r="R21" i="1"/>
  <c r="Q21" i="1" s="1"/>
  <c r="AC9" i="1" l="1"/>
  <c r="AC20" i="1"/>
  <c r="AD9" i="1"/>
  <c r="D58" i="1"/>
  <c r="C58" i="1" s="1"/>
  <c r="D59" i="1"/>
  <c r="C59" i="1" s="1"/>
  <c r="D60" i="1"/>
  <c r="C60" i="1" s="1"/>
  <c r="D61" i="1"/>
  <c r="C61" i="1" s="1"/>
  <c r="D62" i="1"/>
  <c r="D57" i="1"/>
  <c r="C57" i="1" s="1"/>
  <c r="C62" i="1"/>
  <c r="E56" i="1"/>
  <c r="E46" i="1" s="1"/>
  <c r="F56" i="1"/>
  <c r="G56" i="1"/>
  <c r="H56" i="1"/>
  <c r="I56" i="1"/>
  <c r="J56" i="1"/>
  <c r="K56" i="1"/>
  <c r="L56" i="1"/>
  <c r="L46" i="1" s="1"/>
  <c r="M56" i="1"/>
  <c r="F47" i="1"/>
  <c r="F46" i="1" s="1"/>
  <c r="G47" i="1"/>
  <c r="G46" i="1" s="1"/>
  <c r="H47" i="1"/>
  <c r="H46" i="1" s="1"/>
  <c r="I47" i="1"/>
  <c r="I46" i="1" s="1"/>
  <c r="J47" i="1"/>
  <c r="J46" i="1" s="1"/>
  <c r="K47" i="1"/>
  <c r="M47" i="1"/>
  <c r="M46" i="1" s="1"/>
  <c r="C48" i="1"/>
  <c r="C47" i="1" s="1"/>
  <c r="D45" i="1"/>
  <c r="C45" i="1" s="1"/>
  <c r="D44" i="1"/>
  <c r="D35" i="1"/>
  <c r="C35" i="1" s="1"/>
  <c r="D36" i="1"/>
  <c r="C36" i="1" s="1"/>
  <c r="D37" i="1"/>
  <c r="C37" i="1" s="1"/>
  <c r="D38" i="1"/>
  <c r="C38" i="1" s="1"/>
  <c r="D39" i="1"/>
  <c r="C39" i="1" s="1"/>
  <c r="D40" i="1"/>
  <c r="C40" i="1" s="1"/>
  <c r="D41" i="1"/>
  <c r="C41" i="1" s="1"/>
  <c r="D42" i="1"/>
  <c r="C42" i="1" s="1"/>
  <c r="D34" i="1"/>
  <c r="D28" i="1"/>
  <c r="D29" i="1"/>
  <c r="C29" i="1" s="1"/>
  <c r="D30" i="1"/>
  <c r="C30" i="1" s="1"/>
  <c r="D31" i="1"/>
  <c r="C31" i="1" s="1"/>
  <c r="D32" i="1"/>
  <c r="C32" i="1" s="1"/>
  <c r="D22" i="1"/>
  <c r="D23" i="1"/>
  <c r="D24" i="1"/>
  <c r="D21" i="1"/>
  <c r="D20" i="1" s="1"/>
  <c r="D11" i="1"/>
  <c r="C11" i="1" s="1"/>
  <c r="D12" i="1"/>
  <c r="C12" i="1" s="1"/>
  <c r="D13" i="1"/>
  <c r="C13" i="1" s="1"/>
  <c r="D14" i="1"/>
  <c r="C14" i="1" s="1"/>
  <c r="D15" i="1"/>
  <c r="C15" i="1" s="1"/>
  <c r="D16" i="1"/>
  <c r="C16" i="1" s="1"/>
  <c r="D17" i="1"/>
  <c r="C17" i="1" s="1"/>
  <c r="D18" i="1"/>
  <c r="C18" i="1" s="1"/>
  <c r="D19" i="1"/>
  <c r="C19" i="1" s="1"/>
  <c r="D10" i="1"/>
  <c r="Q9" i="1"/>
  <c r="C28" i="1" l="1"/>
  <c r="C26" i="1" s="1"/>
  <c r="D26" i="1"/>
  <c r="C34" i="1"/>
  <c r="D33" i="1"/>
  <c r="C33" i="1"/>
  <c r="C10" i="1"/>
  <c r="D9" i="1"/>
  <c r="D8" i="1" s="1"/>
  <c r="C44" i="1"/>
  <c r="C43" i="1" s="1"/>
  <c r="D43" i="1"/>
  <c r="K46" i="1"/>
  <c r="D47" i="1"/>
  <c r="D56" i="1"/>
  <c r="D46" i="1" s="1"/>
  <c r="C56" i="1"/>
  <c r="C46" i="1" s="1"/>
  <c r="C25" i="1" s="1"/>
  <c r="C9" i="1"/>
  <c r="D25" i="1" l="1"/>
  <c r="D7" i="1" s="1"/>
  <c r="I9" i="1"/>
  <c r="F9" i="1"/>
  <c r="E9" i="1"/>
  <c r="P26" i="1" l="1"/>
  <c r="Q26" i="1"/>
  <c r="R26" i="1"/>
  <c r="S26" i="1"/>
  <c r="T26" i="1"/>
  <c r="U26" i="1"/>
  <c r="V26" i="1"/>
  <c r="W26" i="1"/>
  <c r="X26" i="1"/>
  <c r="Y26" i="1"/>
  <c r="Z26" i="1"/>
  <c r="AA26" i="1"/>
  <c r="AB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S26" i="1"/>
  <c r="AT26" i="1"/>
  <c r="AU26" i="1"/>
  <c r="AV26" i="1"/>
  <c r="AW26" i="1"/>
  <c r="AX26" i="1"/>
  <c r="AY26" i="1"/>
  <c r="AZ26" i="1"/>
  <c r="BB26" i="1"/>
  <c r="BE26" i="1"/>
  <c r="BF26" i="1"/>
  <c r="BG26" i="1"/>
  <c r="BH26" i="1"/>
  <c r="BI26" i="1"/>
  <c r="BJ26" i="1"/>
  <c r="BK26" i="1"/>
  <c r="BL26" i="1"/>
  <c r="BN26" i="1"/>
  <c r="BQ26" i="1"/>
  <c r="BR26" i="1"/>
  <c r="BS26" i="1"/>
  <c r="BT26" i="1"/>
  <c r="BU26" i="1"/>
  <c r="BV26" i="1"/>
  <c r="BW26" i="1"/>
  <c r="BX26" i="1"/>
  <c r="BZ26" i="1"/>
  <c r="CC26" i="1"/>
  <c r="CD26" i="1"/>
  <c r="CE26" i="1"/>
  <c r="CF26" i="1"/>
  <c r="CG26" i="1"/>
  <c r="CH26" i="1"/>
  <c r="CI26" i="1"/>
  <c r="CJ26" i="1"/>
  <c r="CK26" i="1"/>
  <c r="CL26" i="1"/>
  <c r="E33" i="1"/>
  <c r="E25" i="1" s="1"/>
  <c r="F33" i="1"/>
  <c r="F25" i="1" s="1"/>
  <c r="G33" i="1"/>
  <c r="G25" i="1" s="1"/>
  <c r="H33" i="1"/>
  <c r="H25" i="1" s="1"/>
  <c r="I33" i="1"/>
  <c r="I25" i="1" s="1"/>
  <c r="J33" i="1"/>
  <c r="J25" i="1" s="1"/>
  <c r="K33" i="1"/>
  <c r="K25" i="1" s="1"/>
  <c r="L33" i="1"/>
  <c r="L25" i="1" s="1"/>
  <c r="M33" i="1"/>
  <c r="M25" i="1" s="1"/>
  <c r="O33" i="1"/>
  <c r="O25" i="1" s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S33" i="1"/>
  <c r="AT33" i="1"/>
  <c r="AU33" i="1"/>
  <c r="AV33" i="1"/>
  <c r="AW33" i="1"/>
  <c r="AX33" i="1"/>
  <c r="AY33" i="1"/>
  <c r="AZ33" i="1"/>
  <c r="BB33" i="1"/>
  <c r="BE33" i="1"/>
  <c r="BF33" i="1"/>
  <c r="BG33" i="1"/>
  <c r="BH33" i="1"/>
  <c r="BI33" i="1"/>
  <c r="BJ33" i="1"/>
  <c r="BK33" i="1"/>
  <c r="BL33" i="1"/>
  <c r="BN33" i="1"/>
  <c r="BQ33" i="1"/>
  <c r="BR33" i="1"/>
  <c r="BS33" i="1"/>
  <c r="BT33" i="1"/>
  <c r="BU33" i="1"/>
  <c r="BV33" i="1"/>
  <c r="BW33" i="1"/>
  <c r="BX33" i="1"/>
  <c r="BY33" i="1"/>
  <c r="BZ33" i="1"/>
  <c r="CC33" i="1"/>
  <c r="CD33" i="1"/>
  <c r="CE33" i="1"/>
  <c r="CF33" i="1"/>
  <c r="CG33" i="1"/>
  <c r="CH33" i="1"/>
  <c r="CI33" i="1"/>
  <c r="CJ33" i="1"/>
  <c r="CK33" i="1"/>
  <c r="CL33" i="1"/>
  <c r="CM33" i="1"/>
  <c r="AY25" i="1" l="1"/>
  <c r="AU25" i="1"/>
  <c r="AO25" i="1"/>
  <c r="AX25" i="1"/>
  <c r="AT25" i="1"/>
  <c r="AJ25" i="1"/>
  <c r="AW25" i="1"/>
  <c r="AS25" i="1"/>
  <c r="CK25" i="1"/>
  <c r="BV25" i="1"/>
  <c r="AZ25" i="1"/>
  <c r="AV25" i="1"/>
  <c r="X25" i="1"/>
  <c r="Q24" i="1"/>
  <c r="C24" i="1"/>
  <c r="C23" i="1" l="1"/>
  <c r="Q22" i="1" l="1"/>
  <c r="Q23" i="1"/>
  <c r="G9" i="1"/>
  <c r="H9" i="1"/>
  <c r="J9" i="1"/>
  <c r="K9" i="1"/>
  <c r="L9" i="1"/>
  <c r="M9" i="1"/>
  <c r="P9" i="1"/>
  <c r="R9" i="1"/>
  <c r="S9" i="1"/>
  <c r="T9" i="1"/>
  <c r="U9" i="1"/>
  <c r="V9" i="1"/>
  <c r="W9" i="1"/>
  <c r="X9" i="1"/>
  <c r="Y9" i="1"/>
  <c r="Z9" i="1"/>
  <c r="AB9" i="1"/>
  <c r="AE9" i="1"/>
  <c r="AF9" i="1"/>
  <c r="AG9" i="1"/>
  <c r="AH9" i="1"/>
  <c r="AI9" i="1"/>
  <c r="AJ9" i="1"/>
  <c r="AK9" i="1"/>
  <c r="AL9" i="1"/>
  <c r="AM9" i="1"/>
  <c r="AN9" i="1"/>
  <c r="AP9" i="1"/>
  <c r="AY20" i="1"/>
  <c r="AZ20" i="1"/>
  <c r="BB20" i="1"/>
  <c r="BC20" i="1"/>
  <c r="BD20" i="1"/>
  <c r="BE20" i="1"/>
  <c r="BF20" i="1"/>
  <c r="BG20" i="1"/>
  <c r="BH20" i="1"/>
  <c r="BI20" i="1"/>
  <c r="BJ20" i="1"/>
  <c r="BK20" i="1"/>
  <c r="BL20" i="1"/>
  <c r="BN20" i="1"/>
  <c r="BQ20" i="1"/>
  <c r="BR20" i="1"/>
  <c r="BS20" i="1"/>
  <c r="BT20" i="1"/>
  <c r="BU20" i="1"/>
  <c r="BV20" i="1"/>
  <c r="BW20" i="1"/>
  <c r="BX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O20" i="1"/>
  <c r="P20" i="1"/>
  <c r="R20" i="1"/>
  <c r="S20" i="1"/>
  <c r="T20" i="1"/>
  <c r="U20" i="1"/>
  <c r="V20" i="1"/>
  <c r="W20" i="1"/>
  <c r="X20" i="1"/>
  <c r="Y20" i="1"/>
  <c r="Z20" i="1"/>
  <c r="AB20" i="1"/>
  <c r="AE20" i="1"/>
  <c r="AF20" i="1"/>
  <c r="AG20" i="1"/>
  <c r="AH20" i="1"/>
  <c r="AI20" i="1"/>
  <c r="AJ20" i="1"/>
  <c r="AK20" i="1"/>
  <c r="AL20" i="1"/>
  <c r="AM20" i="1"/>
  <c r="AN20" i="1"/>
  <c r="AP20" i="1"/>
  <c r="AQ20" i="1"/>
  <c r="AR20" i="1"/>
  <c r="AS20" i="1"/>
  <c r="AT20" i="1"/>
  <c r="AU20" i="1"/>
  <c r="AV20" i="1"/>
  <c r="AW20" i="1"/>
  <c r="AX20" i="1"/>
  <c r="E20" i="1"/>
  <c r="F20" i="1"/>
  <c r="G20" i="1"/>
  <c r="H20" i="1"/>
  <c r="I20" i="1"/>
  <c r="J20" i="1"/>
  <c r="K20" i="1"/>
  <c r="L20" i="1"/>
  <c r="M20" i="1"/>
  <c r="AQ9" i="1"/>
  <c r="AR9" i="1"/>
  <c r="AS9" i="1"/>
  <c r="AT9" i="1"/>
  <c r="AU9" i="1"/>
  <c r="AV9" i="1"/>
  <c r="AW9" i="1"/>
  <c r="AX9" i="1"/>
  <c r="AY9" i="1"/>
  <c r="AZ9" i="1"/>
  <c r="BB9" i="1"/>
  <c r="BC9" i="1"/>
  <c r="BD9" i="1"/>
  <c r="BE9" i="1"/>
  <c r="BF9" i="1"/>
  <c r="BG9" i="1"/>
  <c r="BH9" i="1"/>
  <c r="BI9" i="1"/>
  <c r="BJ9" i="1"/>
  <c r="BK9" i="1"/>
  <c r="BL9" i="1"/>
  <c r="BN9" i="1"/>
  <c r="BO9" i="1"/>
  <c r="BP9" i="1"/>
  <c r="BQ9" i="1"/>
  <c r="BR9" i="1"/>
  <c r="BS9" i="1"/>
  <c r="BT9" i="1"/>
  <c r="BU9" i="1"/>
  <c r="BV9" i="1"/>
  <c r="BW9" i="1"/>
  <c r="BX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22" i="1"/>
  <c r="C21" i="1"/>
  <c r="C20" i="1" l="1"/>
  <c r="C8" i="1" s="1"/>
  <c r="C7" i="1" s="1"/>
  <c r="BN8" i="1"/>
  <c r="BJ8" i="1"/>
  <c r="BF8" i="1"/>
  <c r="BB8" i="1"/>
  <c r="AI8" i="1"/>
  <c r="CJ8" i="1"/>
  <c r="CF8" i="1"/>
  <c r="CB8" i="1"/>
  <c r="BX8" i="1"/>
  <c r="BT8" i="1"/>
  <c r="BL8" i="1"/>
  <c r="BH8" i="1"/>
  <c r="BD8" i="1"/>
  <c r="AZ8" i="1"/>
  <c r="CL8" i="1"/>
  <c r="CH8" i="1"/>
  <c r="CD8" i="1"/>
  <c r="BZ8" i="1"/>
  <c r="BV8" i="1"/>
  <c r="BR8" i="1"/>
  <c r="AX8" i="1"/>
  <c r="AT8" i="1"/>
  <c r="AM8" i="1"/>
  <c r="BI8" i="1"/>
  <c r="BE8" i="1"/>
  <c r="AU8" i="1"/>
  <c r="AQ8" i="1"/>
  <c r="CI8" i="1"/>
  <c r="CE8" i="1"/>
  <c r="CA8" i="1"/>
  <c r="BW8" i="1"/>
  <c r="BS8" i="1"/>
  <c r="AJ8" i="1"/>
  <c r="BK8" i="1"/>
  <c r="BG8" i="1"/>
  <c r="BC8" i="1"/>
  <c r="AY8" i="1"/>
  <c r="AP8" i="1"/>
  <c r="AK8" i="1"/>
  <c r="AG8" i="1"/>
  <c r="AB8" i="1"/>
  <c r="CK8" i="1"/>
  <c r="CG8" i="1"/>
  <c r="CC8" i="1"/>
  <c r="BU8" i="1"/>
  <c r="AV8" i="1"/>
  <c r="AR8" i="1"/>
  <c r="BQ8" i="1"/>
  <c r="AW8" i="1"/>
  <c r="AS8" i="1"/>
  <c r="Q20" i="1"/>
  <c r="P8" i="1"/>
  <c r="AN8" i="1"/>
  <c r="Z8" i="1"/>
  <c r="V8" i="1"/>
  <c r="R8" i="1"/>
  <c r="L8" i="1"/>
  <c r="L7" i="1" s="1"/>
  <c r="H8" i="1"/>
  <c r="H7" i="1" s="1"/>
  <c r="AL8" i="1"/>
  <c r="O8" i="1"/>
  <c r="O7" i="1" s="1"/>
  <c r="J8" i="1"/>
  <c r="J7" i="1" s="1"/>
  <c r="F8" i="1"/>
  <c r="F7" i="1" s="1"/>
  <c r="AC8" i="1"/>
  <c r="Y8" i="1"/>
  <c r="X8" i="1"/>
  <c r="K8" i="1"/>
  <c r="K7" i="1" s="1"/>
  <c r="M8" i="1"/>
  <c r="M7" i="1" s="1"/>
  <c r="AH8" i="1"/>
  <c r="W8" i="1"/>
  <c r="S8" i="1"/>
  <c r="G8" i="1"/>
  <c r="G7" i="1" s="1"/>
  <c r="AF8" i="1"/>
  <c r="U8" i="1"/>
  <c r="T8" i="1"/>
  <c r="AE8" i="1"/>
  <c r="I8" i="1"/>
  <c r="I7" i="1" s="1"/>
  <c r="E8" i="1"/>
  <c r="E7" i="1" s="1"/>
  <c r="Q8" i="1" l="1"/>
  <c r="BD64" i="1" l="1"/>
  <c r="BD63" i="1" s="1"/>
  <c r="BD33" i="1"/>
  <c r="CK7" i="1" l="1"/>
  <c r="BO21" i="1"/>
  <c r="BP21" i="1"/>
  <c r="BO22" i="1"/>
  <c r="BP22" i="1"/>
  <c r="BO23" i="1"/>
  <c r="BP23" i="1"/>
  <c r="BP20" i="1" l="1"/>
  <c r="BP8" i="1" s="1"/>
  <c r="BO20" i="1"/>
  <c r="BO8" i="1" s="1"/>
  <c r="AD20" i="1"/>
  <c r="AD8" i="1" s="1"/>
  <c r="AR26" i="1" l="1"/>
  <c r="Q43" i="1" l="1"/>
  <c r="Q25" i="1" s="1"/>
  <c r="Q7" i="1" s="1"/>
  <c r="CB69" i="1" l="1"/>
  <c r="CB67" i="1"/>
  <c r="CB64" i="1"/>
  <c r="CB63" i="1" s="1"/>
  <c r="CB46" i="1" s="1"/>
  <c r="CA64" i="1"/>
  <c r="CA63" i="1" s="1"/>
  <c r="CA46" i="1" s="1"/>
  <c r="CB45" i="1"/>
  <c r="CB44" i="1"/>
  <c r="CA45" i="1"/>
  <c r="CA44" i="1"/>
  <c r="CH43" i="1"/>
  <c r="CH25" i="1" s="1"/>
  <c r="BP69" i="1"/>
  <c r="BO69" i="1"/>
  <c r="BP45" i="1"/>
  <c r="BP44" i="1"/>
  <c r="BO45" i="1"/>
  <c r="BO44" i="1"/>
  <c r="BP26" i="1"/>
  <c r="BC68" i="1"/>
  <c r="BC69" i="1"/>
  <c r="BC67" i="1"/>
  <c r="BC63" i="1" s="1"/>
  <c r="BD60" i="1"/>
  <c r="BD56" i="1" s="1"/>
  <c r="BD46" i="1" s="1"/>
  <c r="BD61" i="1"/>
  <c r="BD62" i="1"/>
  <c r="BC60" i="1"/>
  <c r="BC56" i="1" s="1"/>
  <c r="BC61" i="1"/>
  <c r="BC62" i="1"/>
  <c r="BJ43" i="1"/>
  <c r="BJ25" i="1" s="1"/>
  <c r="AD28" i="1"/>
  <c r="AD29" i="1"/>
  <c r="AD30" i="1"/>
  <c r="AD32" i="1"/>
  <c r="AD27" i="1"/>
  <c r="AC28" i="1"/>
  <c r="AC29" i="1"/>
  <c r="AC30" i="1"/>
  <c r="AC32" i="1"/>
  <c r="AC27" i="1"/>
  <c r="AR66" i="1"/>
  <c r="AR67" i="1"/>
  <c r="AR64" i="1"/>
  <c r="AR63" i="1" s="1"/>
  <c r="AR46" i="1" s="1"/>
  <c r="AQ66" i="1"/>
  <c r="AQ67" i="1"/>
  <c r="AQ64" i="1"/>
  <c r="AR33" i="1"/>
  <c r="AM43" i="1"/>
  <c r="AM25" i="1" s="1"/>
  <c r="AN43" i="1"/>
  <c r="AN25" i="1" s="1"/>
  <c r="AP43" i="1"/>
  <c r="AP25" i="1" s="1"/>
  <c r="BC46" i="1" l="1"/>
  <c r="AQ63" i="1"/>
  <c r="AQ46" i="1" s="1"/>
  <c r="AQ25" i="1" s="1"/>
  <c r="AR25" i="1"/>
  <c r="CA33" i="1"/>
  <c r="CA26" i="1"/>
  <c r="BO33" i="1"/>
  <c r="AD26" i="1"/>
  <c r="BC26" i="1"/>
  <c r="CB26" i="1"/>
  <c r="AC26" i="1"/>
  <c r="AC25" i="1" s="1"/>
  <c r="BO26" i="1"/>
  <c r="BD26" i="1"/>
  <c r="CA43" i="1"/>
  <c r="BO43" i="1"/>
  <c r="BC43" i="1"/>
  <c r="CA25" i="1" l="1"/>
  <c r="CA7" i="1" s="1"/>
  <c r="BC25" i="1"/>
  <c r="BV7" i="1"/>
  <c r="AX7" i="1"/>
  <c r="AJ7" i="1"/>
  <c r="AO7" i="1"/>
  <c r="AP7" i="1"/>
  <c r="AC7" i="1"/>
  <c r="X7" i="1"/>
  <c r="AN7" i="1"/>
  <c r="CH7" i="1"/>
  <c r="AM7" i="1"/>
  <c r="BJ7" i="1"/>
  <c r="P43" i="1"/>
  <c r="R43" i="1"/>
  <c r="S43" i="1"/>
  <c r="S25" i="1" s="1"/>
  <c r="T43" i="1"/>
  <c r="T25" i="1" s="1"/>
  <c r="U43" i="1"/>
  <c r="U25" i="1" s="1"/>
  <c r="V43" i="1"/>
  <c r="V25" i="1" s="1"/>
  <c r="W43" i="1"/>
  <c r="W25" i="1" s="1"/>
  <c r="Y43" i="1"/>
  <c r="Y25" i="1" s="1"/>
  <c r="Z43" i="1"/>
  <c r="Z25" i="1" s="1"/>
  <c r="AA43" i="1"/>
  <c r="AA25" i="1" s="1"/>
  <c r="AB43" i="1"/>
  <c r="AB25" i="1" s="1"/>
  <c r="AD43" i="1"/>
  <c r="AD25" i="1" s="1"/>
  <c r="AE43" i="1"/>
  <c r="AE25" i="1" s="1"/>
  <c r="AF43" i="1"/>
  <c r="AF25" i="1" s="1"/>
  <c r="AG43" i="1"/>
  <c r="AG25" i="1" s="1"/>
  <c r="AH43" i="1"/>
  <c r="AH25" i="1" s="1"/>
  <c r="AI43" i="1"/>
  <c r="AI25" i="1" s="1"/>
  <c r="AK43" i="1"/>
  <c r="AK25" i="1" s="1"/>
  <c r="AL43" i="1"/>
  <c r="AL25" i="1" s="1"/>
  <c r="BB43" i="1"/>
  <c r="BB25" i="1" s="1"/>
  <c r="BD43" i="1"/>
  <c r="BD25" i="1" s="1"/>
  <c r="BE43" i="1"/>
  <c r="BE25" i="1" s="1"/>
  <c r="BF43" i="1"/>
  <c r="BF25" i="1" s="1"/>
  <c r="BG43" i="1"/>
  <c r="BG25" i="1" s="1"/>
  <c r="BH43" i="1"/>
  <c r="BH25" i="1" s="1"/>
  <c r="BI43" i="1"/>
  <c r="BI25" i="1" s="1"/>
  <c r="BK43" i="1"/>
  <c r="BK25" i="1" s="1"/>
  <c r="BL43" i="1"/>
  <c r="BL25" i="1" s="1"/>
  <c r="BN43" i="1"/>
  <c r="BN25" i="1" s="1"/>
  <c r="BP43" i="1"/>
  <c r="BQ43" i="1"/>
  <c r="BQ25" i="1" s="1"/>
  <c r="BR43" i="1"/>
  <c r="BR25" i="1" s="1"/>
  <c r="BS43" i="1"/>
  <c r="BS25" i="1" s="1"/>
  <c r="BT43" i="1"/>
  <c r="BT25" i="1" s="1"/>
  <c r="BU43" i="1"/>
  <c r="BU25" i="1" s="1"/>
  <c r="BW43" i="1"/>
  <c r="BW25" i="1" s="1"/>
  <c r="BX43" i="1"/>
  <c r="BX25" i="1" s="1"/>
  <c r="BZ43" i="1"/>
  <c r="BZ25" i="1" s="1"/>
  <c r="CB43" i="1"/>
  <c r="CC43" i="1"/>
  <c r="CC25" i="1" s="1"/>
  <c r="CD43" i="1"/>
  <c r="CD25" i="1" s="1"/>
  <c r="CE43" i="1"/>
  <c r="CE25" i="1" s="1"/>
  <c r="CF43" i="1"/>
  <c r="CF25" i="1" s="1"/>
  <c r="CG43" i="1"/>
  <c r="CG25" i="1" s="1"/>
  <c r="CI43" i="1"/>
  <c r="CI25" i="1" s="1"/>
  <c r="CJ43" i="1"/>
  <c r="CJ25" i="1" s="1"/>
  <c r="CL43" i="1"/>
  <c r="CL25" i="1" s="1"/>
  <c r="CL7" i="1" s="1"/>
  <c r="AH7" i="1" l="1"/>
  <c r="AL7" i="1"/>
  <c r="T7" i="1"/>
  <c r="AK7" i="1"/>
  <c r="V7" i="1"/>
  <c r="AG7" i="1"/>
  <c r="W7" i="1"/>
  <c r="Y7" i="1"/>
  <c r="S7" i="1"/>
  <c r="AI7" i="1"/>
  <c r="Z7" i="1"/>
  <c r="U7" i="1"/>
  <c r="AF7" i="1"/>
  <c r="AD7" i="1"/>
  <c r="AB7" i="1"/>
  <c r="AE7" i="1"/>
  <c r="AA7" i="1"/>
  <c r="BC7" i="1"/>
  <c r="AQ7" i="1"/>
  <c r="BX7" i="1" l="1"/>
  <c r="AY7" i="1"/>
  <c r="BK7" i="1"/>
  <c r="AR7" i="1"/>
  <c r="BW7" i="1"/>
  <c r="BH7" i="1"/>
  <c r="BG7" i="1"/>
  <c r="BB7" i="1"/>
  <c r="AV7" i="1"/>
  <c r="AU7" i="1"/>
  <c r="CJ7" i="1"/>
  <c r="BT7" i="1"/>
  <c r="BS7" i="1"/>
  <c r="BQ7" i="1"/>
  <c r="CI7" i="1"/>
  <c r="CG7" i="1"/>
  <c r="CF7" i="1"/>
  <c r="CE7" i="1"/>
  <c r="CD7" i="1"/>
  <c r="CC7" i="1"/>
  <c r="BZ7" i="1"/>
  <c r="BU7" i="1"/>
  <c r="BR7" i="1"/>
  <c r="BN7" i="1"/>
  <c r="BL7" i="1"/>
  <c r="BI7" i="1"/>
  <c r="BF7" i="1"/>
  <c r="BE7" i="1"/>
  <c r="BD7" i="1"/>
  <c r="AZ7" i="1"/>
  <c r="AW7" i="1"/>
  <c r="AT7" i="1"/>
  <c r="AS7" i="1"/>
  <c r="BP33" i="1" l="1"/>
  <c r="CB33" i="1"/>
  <c r="CB25" i="1" s="1"/>
  <c r="CB7" i="1" s="1"/>
  <c r="R47" i="1"/>
  <c r="BP56" i="1"/>
  <c r="BO46" i="1"/>
  <c r="BP46" i="1" l="1"/>
  <c r="BP25" i="1" s="1"/>
  <c r="BP7" i="1" s="1"/>
  <c r="R46" i="1"/>
  <c r="R25" i="1" s="1"/>
  <c r="R7" i="1" s="1"/>
  <c r="BO25" i="1"/>
  <c r="BO7" i="1" s="1"/>
</calcChain>
</file>

<file path=xl/sharedStrings.xml><?xml version="1.0" encoding="utf-8"?>
<sst xmlns="http://schemas.openxmlformats.org/spreadsheetml/2006/main" count="348" uniqueCount="192">
  <si>
    <t>Индекс</t>
  </si>
  <si>
    <t xml:space="preserve">Наименование учебных циклов, дисциплин, профессиональных модулей, МДК, практик                                                              </t>
  </si>
  <si>
    <t>Объем образовательной программы в часах,  в т.ч.</t>
  </si>
  <si>
    <t>Всего</t>
  </si>
  <si>
    <t>Работа обучающихся во взаимодействии с преподавателем</t>
  </si>
  <si>
    <t>Самостоятельная работа</t>
  </si>
  <si>
    <t>ГИА</t>
  </si>
  <si>
    <t>Обучение по дисциплинам и МДК, час.</t>
  </si>
  <si>
    <t>в т.ч.</t>
  </si>
  <si>
    <t>Объем образовательной программы</t>
  </si>
  <si>
    <t>Русский язык</t>
  </si>
  <si>
    <t>Литература</t>
  </si>
  <si>
    <t>История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</si>
  <si>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</si>
  <si>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</si>
  <si>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</si>
  <si>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</si>
  <si>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</si>
  <si>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</si>
  <si>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</si>
  <si>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</si>
  <si>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</si>
  <si>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</si>
  <si>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ОП.08</t>
  </si>
  <si>
    <t>П.00</t>
  </si>
  <si>
    <t>ПМ.01</t>
  </si>
  <si>
    <t>МДК.01.01</t>
  </si>
  <si>
    <t>УП.01</t>
  </si>
  <si>
    <t>ПП.01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</si>
  <si>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</si>
  <si>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</si>
  <si>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</si>
  <si>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</si>
  <si>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</si>
  <si>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</si>
  <si>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</si>
  <si>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</si>
  <si>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</si>
  <si>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ГИА.00</t>
  </si>
  <si>
    <t>консультации</t>
  </si>
  <si>
    <t xml:space="preserve">консультации </t>
  </si>
  <si>
    <t>форма ПА</t>
  </si>
  <si>
    <t>УП, ПП</t>
  </si>
  <si>
    <t>Промежуточная аттестация (ПА)</t>
  </si>
  <si>
    <t xml:space="preserve">Распределение объема образовательной программы по курсам и семестрам </t>
  </si>
  <si>
    <t>Вариативная часть</t>
  </si>
  <si>
    <t>дз</t>
  </si>
  <si>
    <t>Уроки</t>
  </si>
  <si>
    <t>лекции</t>
  </si>
  <si>
    <t>семинары</t>
  </si>
  <si>
    <t>Обществознание</t>
  </si>
  <si>
    <t>1 курс -</t>
  </si>
  <si>
    <t>экз</t>
  </si>
  <si>
    <t xml:space="preserve">ОП.00 </t>
  </si>
  <si>
    <t>Общепрофессиональный цикл</t>
  </si>
  <si>
    <t>Профессиональный  цикл</t>
  </si>
  <si>
    <t>АЦ.00</t>
  </si>
  <si>
    <t>ПДП.00</t>
  </si>
  <si>
    <t>Преддипломная практика</t>
  </si>
  <si>
    <t>Профессиональная подготовка</t>
  </si>
  <si>
    <t>форма аттестации</t>
  </si>
  <si>
    <t>кол-во часов</t>
  </si>
  <si>
    <t>зкз</t>
  </si>
  <si>
    <t>уроки</t>
  </si>
  <si>
    <t>Иностранный язык в профессиональной деятельности</t>
  </si>
  <si>
    <t>з</t>
  </si>
  <si>
    <t>Психология личности и профессиональное самоопределение</t>
  </si>
  <si>
    <t>Социальная адаптация и основы социально-правовых знаний</t>
  </si>
  <si>
    <t>Лабораторные и практические занятия</t>
  </si>
  <si>
    <t>лабораторные и практические занятия</t>
  </si>
  <si>
    <t>з,дз</t>
  </si>
  <si>
    <t>курсовая работа</t>
  </si>
  <si>
    <t>Итого</t>
  </si>
  <si>
    <t xml:space="preserve">2  семестр </t>
  </si>
  <si>
    <t>Лабораторные и практические работы</t>
  </si>
  <si>
    <t>самостоятельная работа</t>
  </si>
  <si>
    <t xml:space="preserve">3    семестр              </t>
  </si>
  <si>
    <t>4     семестр</t>
  </si>
  <si>
    <t xml:space="preserve">2 курс </t>
  </si>
  <si>
    <t>3 курс</t>
  </si>
  <si>
    <t xml:space="preserve"> 5 семестр            </t>
  </si>
  <si>
    <t xml:space="preserve">6  семестр                        </t>
  </si>
  <si>
    <t>Государственная итоговая аттестация в форме защиты ВКР  вввиде дипломной работы  и демонстрационного экзамена</t>
  </si>
  <si>
    <t xml:space="preserve">Адаптационный цикл </t>
  </si>
  <si>
    <t>1 семестр</t>
  </si>
  <si>
    <t xml:space="preserve">                 Министерство труда и социальной защиты  Российской Федерации</t>
  </si>
  <si>
    <t>Утверждаю</t>
  </si>
  <si>
    <t xml:space="preserve">Директор </t>
  </si>
  <si>
    <t xml:space="preserve">                       __________________ О.В. Некс                                         </t>
  </si>
  <si>
    <t>УЧЕБНЫЙ ПЛАН</t>
  </si>
  <si>
    <t>программы подготовки специалистов среднего звена</t>
  </si>
  <si>
    <t>Федеральное казенное профессиональное образовательное учреждение "Оренбургский государственный экономический колледж-интернат" Министерства труда и социальной защиты Российской Федерации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</si>
  <si>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</si>
  <si>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</si>
  <si>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38.02.01</t>
  </si>
  <si>
    <t>Экономика и бухгалтерский учет (по отраслям)</t>
  </si>
  <si>
    <t>код</t>
  </si>
  <si>
    <t>наименование специальности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</si>
  <si>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</si>
  <si>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</si>
  <si>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</si>
  <si>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</si>
  <si>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</si>
  <si>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ППССЗ: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</si>
  <si>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</si>
  <si>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</si>
  <si>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</si>
  <si>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</si>
  <si>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</si>
  <si>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</si>
  <si>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</si>
  <si>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3г 10м</t>
  </si>
  <si>
    <t>бухгалтер, специалист  по налогообложению</t>
  </si>
  <si>
    <t xml:space="preserve">Информатика </t>
  </si>
  <si>
    <t>ЭК. 01</t>
  </si>
  <si>
    <t>Проектная деятельность</t>
  </si>
  <si>
    <t>ОП. 00</t>
  </si>
  <si>
    <t>П.П.</t>
  </si>
  <si>
    <t>Общеобразовательная подготовка</t>
  </si>
  <si>
    <t>курсовая работа, индив . проект</t>
  </si>
  <si>
    <t>"___"________________2021 г.</t>
  </si>
  <si>
    <t>Иностранный язык (второй)</t>
  </si>
  <si>
    <t>МДК.01.02</t>
  </si>
  <si>
    <t>Организация работы горничной</t>
  </si>
  <si>
    <t>Математика</t>
  </si>
  <si>
    <t>Физика</t>
  </si>
  <si>
    <t>Химия</t>
  </si>
  <si>
    <t>Биология</t>
  </si>
  <si>
    <t>География</t>
  </si>
  <si>
    <t xml:space="preserve">Иностранный язык 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</si>
  <si>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</si>
  <si>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</si>
  <si>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</si>
  <si>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</si>
  <si>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</si>
  <si>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</si>
  <si>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СГ.04</t>
  </si>
  <si>
    <t>СГ.05</t>
  </si>
  <si>
    <t>Основы финансовой грамотности</t>
  </si>
  <si>
    <t>СГ.06</t>
  </si>
  <si>
    <t>Основы бережливого производства</t>
  </si>
  <si>
    <t>Сервисная деятельность в туризме и гостеприимстве</t>
  </si>
  <si>
    <t>Предпринимательская деятельность в сфере туризма и гостиничного бизнеса</t>
  </si>
  <si>
    <t>Правовое и документационное обеспечение в туризме и гостеприимстве</t>
  </si>
  <si>
    <t>Менеджмент в туризме и гостеприимстве</t>
  </si>
  <si>
    <t>Информационно-коммуникационные технологии в туризме и гостеприимстве</t>
  </si>
  <si>
    <t>Экономика и бухгалтерский учет предприятий туризма и гостиничного дела</t>
  </si>
  <si>
    <t>Психология делового общения и конфликтология</t>
  </si>
  <si>
    <t>ОП.09</t>
  </si>
  <si>
    <t>География туризма</t>
  </si>
  <si>
    <t>Организация и контроль текущей деятельности служб предприятий туризма и гостеприимства</t>
  </si>
  <si>
    <t>Координация работы служб предприятий туризма и гостеприимства</t>
  </si>
  <si>
    <t>Изучение основ делопроизводства</t>
  </si>
  <si>
    <t>МДК.01.03</t>
  </si>
  <si>
    <t>Соблюдение норм этики делового общения</t>
  </si>
  <si>
    <t>МДК.01.04</t>
  </si>
  <si>
    <t>Осуществление расчетов с клиентом за предоставленные услуги туризма и гостеприимства</t>
  </si>
  <si>
    <t>Учебная практика</t>
  </si>
  <si>
    <t>Производственная практика</t>
  </si>
  <si>
    <t>Экзамен квалификационный</t>
  </si>
  <si>
    <t>ПМ.01.ЭК</t>
  </si>
  <si>
    <t>Предоставление гостиничных услуг</t>
  </si>
  <si>
    <t>Организация деятельности службы приема, размещения и бронирования гостиницы</t>
  </si>
  <si>
    <t>Организация деятельности службы управления номерного фонда и дополнительных услуг</t>
  </si>
  <si>
    <t>МДК.02.03</t>
  </si>
  <si>
    <t>Организация деятельности департамента маркетинга и рекламы</t>
  </si>
  <si>
    <t>ПМ.02.ЭК</t>
  </si>
  <si>
    <t>Выполнение работ по профессии рабочего</t>
  </si>
  <si>
    <t>ПМ.03.ЭК</t>
  </si>
  <si>
    <t>дз,экз</t>
  </si>
  <si>
    <t xml:space="preserve"> экз</t>
  </si>
  <si>
    <t>э</t>
  </si>
  <si>
    <t>з, дз, з, дз</t>
  </si>
  <si>
    <t>Комплексный экзамен по МДК 01.01, МДК 01.02, МДК 01.03, МДК 01.04</t>
  </si>
  <si>
    <t xml:space="preserve">Базовые учебные дисциплины </t>
  </si>
  <si>
    <t>Профильные учебные дисциплины</t>
  </si>
  <si>
    <t>АУД. 01</t>
  </si>
  <si>
    <t>АУД.02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</si>
  <si>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</si>
  <si>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</si>
  <si>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</si>
  <si>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</si>
  <si>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</si>
  <si>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</si>
  <si>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</si>
  <si>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</si>
  <si>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</si>
  <si>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</si>
  <si>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ОУДП.01</t>
  </si>
  <si>
    <t>ОУДП.02</t>
  </si>
  <si>
    <t>ОУДП.03</t>
  </si>
  <si>
    <t>43.02.16 Туризм и гостеприимство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</si>
</sst>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23" fillId="0" borderId="0"/>
  </cellStyleXfs>
  <cellXfs count="328">
    <xf numFmtId="0" fontId="0" fillId="0" borderId="0" xfId="0"/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34" xfId="0" applyNumberFormat="1" applyFont="1" applyFill="1" applyBorder="1" applyAlignment="1" applyProtection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" fillId="6" borderId="0" xfId="0" applyNumberFormat="1" applyFont="1" applyFill="1" applyBorder="1" applyAlignment="1" applyProtection="1">
      <alignment horizontal="center" textRotation="90" wrapText="1"/>
    </xf>
    <xf numFmtId="0" fontId="0" fillId="0" borderId="9" xfId="0" applyBorder="1"/>
    <xf numFmtId="0" fontId="0" fillId="6" borderId="16" xfId="0" applyFill="1" applyBorder="1"/>
    <xf numFmtId="0" fontId="4" fillId="0" borderId="27" xfId="0" applyNumberFormat="1" applyFont="1" applyFill="1" applyBorder="1" applyAlignment="1" applyProtection="1">
      <alignment horizontal="center" textRotation="90" wrapText="1"/>
    </xf>
    <xf numFmtId="0" fontId="4" fillId="0" borderId="33" xfId="0" applyNumberFormat="1" applyFont="1" applyFill="1" applyBorder="1" applyAlignment="1" applyProtection="1">
      <alignment horizontal="center" textRotation="90" wrapText="1"/>
    </xf>
    <xf numFmtId="0" fontId="9" fillId="0" borderId="33" xfId="0" applyFont="1" applyBorder="1" applyAlignment="1">
      <alignment horizontal="center" textRotation="90"/>
    </xf>
    <xf numFmtId="0" fontId="4" fillId="6" borderId="36" xfId="0" applyNumberFormat="1" applyFont="1" applyFill="1" applyBorder="1" applyAlignment="1" applyProtection="1">
      <alignment horizontal="center" textRotation="90" wrapText="1"/>
    </xf>
    <xf numFmtId="0" fontId="0" fillId="6" borderId="0" xfId="0" applyFill="1"/>
    <xf numFmtId="0" fontId="6" fillId="6" borderId="37" xfId="0" applyNumberFormat="1" applyFont="1" applyFill="1" applyBorder="1" applyAlignment="1" applyProtection="1">
      <alignment horizontal="center" vertical="center" textRotation="90" wrapText="1"/>
    </xf>
    <xf numFmtId="0" fontId="6" fillId="6" borderId="16" xfId="0" applyNumberFormat="1" applyFont="1" applyFill="1" applyBorder="1" applyAlignment="1" applyProtection="1">
      <alignment horizontal="center" vertical="center" textRotation="90" wrapText="1"/>
    </xf>
    <xf numFmtId="0" fontId="2" fillId="6" borderId="28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10" xfId="0" applyBorder="1"/>
    <xf numFmtId="164" fontId="7" fillId="3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0" fillId="6" borderId="29" xfId="0" applyFill="1" applyBorder="1"/>
    <xf numFmtId="0" fontId="0" fillId="6" borderId="16" xfId="0" applyFill="1" applyBorder="1" applyAlignment="1">
      <alignment horizontal="center"/>
    </xf>
    <xf numFmtId="0" fontId="0" fillId="6" borderId="37" xfId="0" applyFill="1" applyBorder="1"/>
    <xf numFmtId="0" fontId="0" fillId="6" borderId="37" xfId="0" applyFill="1" applyBorder="1" applyAlignment="1">
      <alignment horizontal="center"/>
    </xf>
    <xf numFmtId="0" fontId="6" fillId="0" borderId="39" xfId="0" applyNumberFormat="1" applyFont="1" applyFill="1" applyBorder="1" applyAlignment="1" applyProtection="1">
      <alignment horizontal="right" vertical="center" textRotation="90" wrapText="1"/>
    </xf>
    <xf numFmtId="0" fontId="6" fillId="0" borderId="17" xfId="0" applyNumberFormat="1" applyFont="1" applyFill="1" applyBorder="1" applyAlignment="1" applyProtection="1">
      <alignment horizontal="right" vertical="center" textRotation="90" wrapText="1"/>
    </xf>
    <xf numFmtId="0" fontId="6" fillId="0" borderId="13" xfId="0" applyNumberFormat="1" applyFont="1" applyFill="1" applyBorder="1" applyAlignment="1" applyProtection="1">
      <alignment horizontal="center" textRotation="90" wrapText="1"/>
    </xf>
    <xf numFmtId="0" fontId="6" fillId="4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35" xfId="0" applyNumberFormat="1" applyFont="1" applyFill="1" applyBorder="1" applyAlignment="1" applyProtection="1">
      <alignment horizontal="right" vertical="center" textRotation="90" wrapText="1"/>
    </xf>
    <xf numFmtId="0" fontId="0" fillId="6" borderId="2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6" fillId="7" borderId="17" xfId="0" applyNumberFormat="1" applyFont="1" applyFill="1" applyBorder="1" applyAlignment="1" applyProtection="1">
      <alignment horizontal="center" vertical="center" textRotation="90" wrapText="1"/>
    </xf>
    <xf numFmtId="0" fontId="6" fillId="4" borderId="12" xfId="0" applyNumberFormat="1" applyFont="1" applyFill="1" applyBorder="1" applyAlignment="1" applyProtection="1">
      <alignment horizontal="center" vertical="center" textRotation="90" wrapText="1"/>
    </xf>
    <xf numFmtId="0" fontId="4" fillId="4" borderId="21" xfId="0" applyNumberFormat="1" applyFont="1" applyFill="1" applyBorder="1" applyAlignment="1" applyProtection="1">
      <alignment horizontal="center" textRotation="90" wrapText="1"/>
    </xf>
    <xf numFmtId="0" fontId="4" fillId="4" borderId="22" xfId="0" applyNumberFormat="1" applyFont="1" applyFill="1" applyBorder="1" applyAlignment="1" applyProtection="1">
      <alignment horizontal="center" textRotation="90" wrapText="1"/>
    </xf>
    <xf numFmtId="0" fontId="6" fillId="6" borderId="38" xfId="0" applyNumberFormat="1" applyFont="1" applyFill="1" applyBorder="1" applyAlignment="1" applyProtection="1">
      <alignment horizontal="center" vertical="center" textRotation="90" wrapText="1"/>
    </xf>
    <xf numFmtId="0" fontId="6" fillId="4" borderId="36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Font="1"/>
    <xf numFmtId="0" fontId="7" fillId="3" borderId="9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1" fillId="4" borderId="26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4" borderId="24" xfId="0" applyNumberFormat="1" applyFont="1" applyFill="1" applyBorder="1" applyAlignment="1" applyProtection="1">
      <alignment horizontal="center" vertical="center" wrapText="1"/>
    </xf>
    <xf numFmtId="0" fontId="11" fillId="7" borderId="9" xfId="0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10" borderId="1" xfId="0" applyNumberFormat="1" applyFont="1" applyFill="1" applyBorder="1" applyAlignment="1" applyProtection="1">
      <alignment horizontal="center" vertical="center" wrapText="1"/>
    </xf>
    <xf numFmtId="0" fontId="10" fillId="4" borderId="26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7" borderId="6" xfId="0" applyNumberFormat="1" applyFont="1" applyFill="1" applyBorder="1" applyAlignment="1" applyProtection="1">
      <alignment horizontal="center" vertical="center" wrapText="1"/>
    </xf>
    <xf numFmtId="0" fontId="11" fillId="4" borderId="22" xfId="0" applyNumberFormat="1" applyFont="1" applyFill="1" applyBorder="1" applyAlignment="1" applyProtection="1">
      <alignment horizontal="center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0" fontId="10" fillId="4" borderId="24" xfId="0" applyNumberFormat="1" applyFont="1" applyFill="1" applyBorder="1" applyAlignment="1" applyProtection="1">
      <alignment horizontal="center" vertical="center" wrapText="1"/>
    </xf>
    <xf numFmtId="0" fontId="10" fillId="4" borderId="22" xfId="0" applyNumberFormat="1" applyFont="1" applyFill="1" applyBorder="1" applyAlignment="1" applyProtection="1">
      <alignment horizontal="center" vertical="center" wrapText="1"/>
    </xf>
    <xf numFmtId="0" fontId="11" fillId="4" borderId="6" xfId="0" applyNumberFormat="1" applyFont="1" applyFill="1" applyBorder="1" applyAlignment="1" applyProtection="1">
      <alignment horizontal="center" vertical="center" wrapText="1"/>
    </xf>
    <xf numFmtId="0" fontId="10" fillId="4" borderId="1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7" borderId="9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25" xfId="0" applyNumberFormat="1" applyFont="1" applyFill="1" applyBorder="1" applyAlignment="1" applyProtection="1">
      <alignment horizontal="center" vertical="center" wrapText="1"/>
    </xf>
    <xf numFmtId="0" fontId="10" fillId="7" borderId="6" xfId="0" applyNumberFormat="1" applyFont="1" applyFill="1" applyBorder="1" applyAlignment="1" applyProtection="1">
      <alignment horizontal="center" vertical="center" wrapText="1"/>
    </xf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10" fillId="8" borderId="12" xfId="0" applyNumberFormat="1" applyFont="1" applyFill="1" applyBorder="1" applyAlignment="1" applyProtection="1">
      <alignment horizontal="center" vertical="center" wrapText="1"/>
    </xf>
    <xf numFmtId="0" fontId="10" fillId="8" borderId="14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0" fillId="4" borderId="6" xfId="0" applyNumberFormat="1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Border="1"/>
    <xf numFmtId="0" fontId="9" fillId="4" borderId="14" xfId="0" applyFont="1" applyFill="1" applyBorder="1"/>
    <xf numFmtId="0" fontId="9" fillId="7" borderId="13" xfId="0" applyFont="1" applyFill="1" applyBorder="1"/>
    <xf numFmtId="0" fontId="3" fillId="0" borderId="39" xfId="0" applyNumberFormat="1" applyFont="1" applyFill="1" applyBorder="1" applyAlignment="1" applyProtection="1">
      <alignment horizontal="center" vertical="center"/>
    </xf>
    <xf numFmtId="164" fontId="10" fillId="6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center" vertical="center" wrapText="1"/>
    </xf>
    <xf numFmtId="164" fontId="10" fillId="6" borderId="9" xfId="0" applyNumberFormat="1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</xf>
    <xf numFmtId="0" fontId="11" fillId="6" borderId="9" xfId="0" applyNumberFormat="1" applyFont="1" applyFill="1" applyBorder="1" applyAlignment="1" applyProtection="1">
      <alignment horizontal="center" vertical="center" wrapText="1"/>
    </xf>
    <xf numFmtId="0" fontId="9" fillId="10" borderId="9" xfId="0" applyFont="1" applyFill="1" applyBorder="1"/>
    <xf numFmtId="0" fontId="11" fillId="6" borderId="6" xfId="0" applyNumberFormat="1" applyFont="1" applyFill="1" applyBorder="1" applyAlignment="1" applyProtection="1">
      <alignment horizontal="center" vertical="center" wrapText="1"/>
    </xf>
    <xf numFmtId="0" fontId="10" fillId="8" borderId="13" xfId="0" applyNumberFormat="1" applyFont="1" applyFill="1" applyBorder="1" applyAlignment="1" applyProtection="1">
      <alignment horizontal="center" vertical="center" wrapText="1"/>
    </xf>
    <xf numFmtId="0" fontId="11" fillId="8" borderId="13" xfId="0" applyNumberFormat="1" applyFont="1" applyFill="1" applyBorder="1" applyAlignment="1" applyProtection="1">
      <alignment horizontal="center" vertical="center" wrapText="1"/>
    </xf>
    <xf numFmtId="0" fontId="11" fillId="4" borderId="13" xfId="0" applyNumberFormat="1" applyFont="1" applyFill="1" applyBorder="1" applyAlignment="1" applyProtection="1">
      <alignment horizontal="center" vertical="center" wrapText="1"/>
    </xf>
    <xf numFmtId="0" fontId="11" fillId="4" borderId="14" xfId="0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/>
    <xf numFmtId="0" fontId="14" fillId="6" borderId="13" xfId="0" applyFont="1" applyFill="1" applyBorder="1" applyAlignment="1">
      <alignment horizontal="center" vertical="center"/>
    </xf>
    <xf numFmtId="0" fontId="11" fillId="4" borderId="19" xfId="0" applyNumberFormat="1" applyFont="1" applyFill="1" applyBorder="1" applyAlignment="1" applyProtection="1">
      <alignment horizontal="center" vertical="center" wrapText="1"/>
    </xf>
    <xf numFmtId="0" fontId="11" fillId="4" borderId="18" xfId="0" applyNumberFormat="1" applyFont="1" applyFill="1" applyBorder="1" applyAlignment="1" applyProtection="1">
      <alignment horizontal="center" vertical="center" wrapText="1"/>
    </xf>
    <xf numFmtId="0" fontId="11" fillId="4" borderId="19" xfId="0" applyNumberFormat="1" applyFont="1" applyFill="1" applyBorder="1" applyAlignment="1" applyProtection="1">
      <alignment vertical="center" wrapText="1"/>
    </xf>
    <xf numFmtId="0" fontId="11" fillId="4" borderId="4" xfId="0" applyNumberFormat="1" applyFont="1" applyFill="1" applyBorder="1" applyAlignment="1" applyProtection="1">
      <alignment vertical="center" wrapText="1"/>
    </xf>
    <xf numFmtId="0" fontId="10" fillId="4" borderId="19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9" fillId="4" borderId="20" xfId="0" applyFont="1" applyFill="1" applyBorder="1"/>
    <xf numFmtId="0" fontId="10" fillId="6" borderId="23" xfId="0" applyNumberFormat="1" applyFont="1" applyFill="1" applyBorder="1" applyAlignment="1" applyProtection="1">
      <alignment horizontal="center" vertical="center" wrapText="1"/>
    </xf>
    <xf numFmtId="0" fontId="10" fillId="6" borderId="21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1" fillId="6" borderId="23" xfId="0" applyNumberFormat="1" applyFont="1" applyFill="1" applyBorder="1" applyAlignment="1" applyProtection="1">
      <alignment horizontal="center" vertical="center" wrapText="1"/>
    </xf>
    <xf numFmtId="0" fontId="11" fillId="6" borderId="25" xfId="0" applyNumberFormat="1" applyFont="1" applyFill="1" applyBorder="1" applyAlignment="1" applyProtection="1">
      <alignment horizontal="center" vertical="center" wrapText="1"/>
    </xf>
    <xf numFmtId="0" fontId="11" fillId="8" borderId="12" xfId="0" applyNumberFormat="1" applyFont="1" applyFill="1" applyBorder="1" applyAlignment="1" applyProtection="1">
      <alignment horizontal="center" vertical="center" wrapText="1"/>
    </xf>
    <xf numFmtId="0" fontId="11" fillId="8" borderId="14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/>
    <xf numFmtId="0" fontId="9" fillId="4" borderId="17" xfId="0" applyFont="1" applyFill="1" applyBorder="1"/>
    <xf numFmtId="0" fontId="11" fillId="2" borderId="23" xfId="0" applyNumberFormat="1" applyFont="1" applyFill="1" applyBorder="1" applyAlignment="1" applyProtection="1">
      <alignment horizontal="center" vertical="center" wrapText="1"/>
    </xf>
    <xf numFmtId="0" fontId="11" fillId="2" borderId="21" xfId="0" applyNumberFormat="1" applyFont="1" applyFill="1" applyBorder="1" applyAlignment="1" applyProtection="1">
      <alignment horizontal="center" vertical="center" wrapText="1"/>
    </xf>
    <xf numFmtId="0" fontId="10" fillId="2" borderId="25" xfId="0" applyNumberFormat="1" applyFont="1" applyFill="1" applyBorder="1" applyAlignment="1" applyProtection="1">
      <alignment horizontal="center" vertical="center" wrapText="1"/>
    </xf>
    <xf numFmtId="0" fontId="11" fillId="4" borderId="45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8" xfId="0" applyNumberFormat="1" applyFont="1" applyFill="1" applyBorder="1" applyAlignment="1" applyProtection="1">
      <alignment horizontal="center" vertical="center" wrapText="1"/>
    </xf>
    <xf numFmtId="0" fontId="10" fillId="4" borderId="45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0" fontId="11" fillId="4" borderId="35" xfId="0" applyNumberFormat="1" applyFont="1" applyFill="1" applyBorder="1" applyAlignment="1" applyProtection="1">
      <alignment horizontal="center" vertical="center" wrapText="1"/>
    </xf>
    <xf numFmtId="0" fontId="9" fillId="4" borderId="35" xfId="0" applyFont="1" applyFill="1" applyBorder="1"/>
    <xf numFmtId="0" fontId="3" fillId="2" borderId="41" xfId="0" applyNumberFormat="1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1" fillId="8" borderId="9" xfId="0" applyNumberFormat="1" applyFont="1" applyFill="1" applyBorder="1" applyAlignment="1" applyProtection="1">
      <alignment horizontal="center" vertical="center" wrapText="1"/>
    </xf>
    <xf numFmtId="0" fontId="11" fillId="8" borderId="24" xfId="0" applyNumberFormat="1" applyFont="1" applyFill="1" applyBorder="1" applyAlignment="1" applyProtection="1">
      <alignment horizontal="center" vertical="center" wrapText="1"/>
    </xf>
    <xf numFmtId="0" fontId="11" fillId="8" borderId="26" xfId="0" applyNumberFormat="1" applyFont="1" applyFill="1" applyBorder="1" applyAlignment="1" applyProtection="1">
      <alignment horizontal="center" vertical="center" wrapText="1"/>
    </xf>
    <xf numFmtId="0" fontId="11" fillId="8" borderId="6" xfId="0" applyNumberFormat="1" applyFont="1" applyFill="1" applyBorder="1" applyAlignment="1" applyProtection="1">
      <alignment horizontal="center" vertical="center" wrapText="1"/>
    </xf>
    <xf numFmtId="0" fontId="11" fillId="8" borderId="22" xfId="0" applyNumberFormat="1" applyFont="1" applyFill="1" applyBorder="1" applyAlignment="1" applyProtection="1">
      <alignment horizontal="center" vertical="center" wrapText="1"/>
    </xf>
    <xf numFmtId="0" fontId="11" fillId="8" borderId="26" xfId="0" applyNumberFormat="1" applyFont="1" applyFill="1" applyBorder="1" applyAlignment="1" applyProtection="1">
      <alignment vertical="center" wrapText="1"/>
    </xf>
    <xf numFmtId="0" fontId="10" fillId="8" borderId="9" xfId="0" applyNumberFormat="1" applyFont="1" applyFill="1" applyBorder="1" applyAlignment="1" applyProtection="1">
      <alignment horizontal="center" vertical="center" wrapText="1"/>
    </xf>
    <xf numFmtId="0" fontId="10" fillId="8" borderId="24" xfId="0" applyNumberFormat="1" applyFont="1" applyFill="1" applyBorder="1" applyAlignment="1" applyProtection="1">
      <alignment horizontal="center" vertical="center" wrapText="1"/>
    </xf>
    <xf numFmtId="0" fontId="10" fillId="8" borderId="26" xfId="0" applyNumberFormat="1" applyFont="1" applyFill="1" applyBorder="1" applyAlignment="1" applyProtection="1">
      <alignment horizontal="center" vertical="center" wrapText="1"/>
    </xf>
    <xf numFmtId="0" fontId="9" fillId="8" borderId="13" xfId="0" applyFont="1" applyFill="1" applyBorder="1"/>
    <xf numFmtId="0" fontId="9" fillId="8" borderId="14" xfId="0" applyFont="1" applyFill="1" applyBorder="1"/>
    <xf numFmtId="0" fontId="10" fillId="11" borderId="16" xfId="0" applyNumberFormat="1" applyFont="1" applyFill="1" applyBorder="1" applyAlignment="1" applyProtection="1">
      <alignment horizontal="center" vertical="center" wrapText="1"/>
    </xf>
    <xf numFmtId="0" fontId="10" fillId="11" borderId="23" xfId="0" applyNumberFormat="1" applyFont="1" applyFill="1" applyBorder="1" applyAlignment="1" applyProtection="1">
      <alignment horizontal="center" vertical="center" wrapText="1"/>
    </xf>
    <xf numFmtId="0" fontId="10" fillId="11" borderId="9" xfId="0" applyNumberFormat="1" applyFont="1" applyFill="1" applyBorder="1" applyAlignment="1" applyProtection="1">
      <alignment horizontal="center" vertical="center" wrapText="1"/>
    </xf>
    <xf numFmtId="0" fontId="10" fillId="11" borderId="25" xfId="0" applyNumberFormat="1" applyFont="1" applyFill="1" applyBorder="1" applyAlignment="1" applyProtection="1">
      <alignment horizontal="center" vertical="center" wrapText="1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10" fillId="11" borderId="12" xfId="0" applyNumberFormat="1" applyFont="1" applyFill="1" applyBorder="1" applyAlignment="1" applyProtection="1">
      <alignment horizontal="center" vertical="center" wrapText="1"/>
    </xf>
    <xf numFmtId="0" fontId="10" fillId="11" borderId="13" xfId="0" applyNumberFormat="1" applyFont="1" applyFill="1" applyBorder="1" applyAlignment="1" applyProtection="1">
      <alignment horizontal="center" vertical="center" wrapText="1"/>
    </xf>
    <xf numFmtId="0" fontId="11" fillId="11" borderId="23" xfId="0" applyNumberFormat="1" applyFont="1" applyFill="1" applyBorder="1" applyAlignment="1" applyProtection="1">
      <alignment horizontal="center" vertical="center" wrapText="1"/>
    </xf>
    <xf numFmtId="0" fontId="11" fillId="11" borderId="21" xfId="0" applyNumberFormat="1" applyFont="1" applyFill="1" applyBorder="1" applyAlignment="1" applyProtection="1">
      <alignment horizontal="center" vertical="center" wrapText="1"/>
    </xf>
    <xf numFmtId="0" fontId="11" fillId="11" borderId="9" xfId="0" applyNumberFormat="1" applyFont="1" applyFill="1" applyBorder="1" applyAlignment="1" applyProtection="1">
      <alignment horizontal="center" vertical="center" wrapText="1"/>
    </xf>
    <xf numFmtId="0" fontId="11" fillId="11" borderId="25" xfId="0" applyNumberFormat="1" applyFont="1" applyFill="1" applyBorder="1" applyAlignment="1" applyProtection="1">
      <alignment horizontal="center" vertical="center" wrapText="1"/>
    </xf>
    <xf numFmtId="0" fontId="11" fillId="11" borderId="12" xfId="0" applyNumberFormat="1" applyFont="1" applyFill="1" applyBorder="1" applyAlignment="1" applyProtection="1">
      <alignment horizontal="center" vertical="center" wrapText="1"/>
    </xf>
    <xf numFmtId="0" fontId="9" fillId="11" borderId="12" xfId="0" applyFont="1" applyFill="1" applyBorder="1"/>
    <xf numFmtId="0" fontId="9" fillId="11" borderId="13" xfId="0" applyFont="1" applyFill="1" applyBorder="1"/>
    <xf numFmtId="0" fontId="7" fillId="0" borderId="0" xfId="1" applyFont="1"/>
    <xf numFmtId="0" fontId="7" fillId="12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0" xfId="1"/>
    <xf numFmtId="0" fontId="7" fillId="12" borderId="0" xfId="1" applyFont="1" applyFill="1" applyBorder="1" applyAlignment="1" applyProtection="1">
      <alignment horizontal="left" vertical="center"/>
      <protection locked="0"/>
    </xf>
    <xf numFmtId="0" fontId="19" fillId="12" borderId="0" xfId="1" applyFont="1" applyFill="1" applyBorder="1" applyAlignment="1" applyProtection="1">
      <alignment horizontal="left" vertical="center"/>
      <protection locked="0"/>
    </xf>
    <xf numFmtId="0" fontId="19" fillId="12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25" fillId="0" borderId="6" xfId="0" applyFont="1" applyBorder="1" applyAlignment="1">
      <alignment horizontal="center" textRotation="90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4" borderId="25" xfId="0" applyNumberFormat="1" applyFont="1" applyFill="1" applyBorder="1" applyAlignment="1" applyProtection="1">
      <alignment horizontal="center" vertical="center" wrapText="1"/>
    </xf>
    <xf numFmtId="0" fontId="11" fillId="4" borderId="23" xfId="0" applyNumberFormat="1" applyFont="1" applyFill="1" applyBorder="1" applyAlignment="1" applyProtection="1">
      <alignment horizontal="center" vertical="center" wrapText="1"/>
    </xf>
    <xf numFmtId="164" fontId="10" fillId="11" borderId="16" xfId="0" applyNumberFormat="1" applyFont="1" applyFill="1" applyBorder="1" applyAlignment="1" applyProtection="1">
      <alignment horizontal="center" vertical="center" wrapText="1"/>
    </xf>
    <xf numFmtId="0" fontId="7" fillId="3" borderId="9" xfId="1" applyNumberFormat="1" applyFont="1" applyFill="1" applyBorder="1" applyAlignment="1" applyProtection="1">
      <alignment horizontal="center" vertical="center"/>
      <protection locked="0"/>
    </xf>
    <xf numFmtId="0" fontId="6" fillId="6" borderId="37" xfId="0" applyNumberFormat="1" applyFont="1" applyFill="1" applyBorder="1" applyAlignment="1" applyProtection="1">
      <alignment horizontal="center" vertical="center" textRotation="90" wrapText="1"/>
    </xf>
    <xf numFmtId="0" fontId="6" fillId="6" borderId="53" xfId="0" applyNumberFormat="1" applyFont="1" applyFill="1" applyBorder="1" applyAlignment="1" applyProtection="1">
      <alignment horizontal="center" vertical="center" textRotation="90" wrapText="1"/>
    </xf>
    <xf numFmtId="0" fontId="6" fillId="0" borderId="36" xfId="0" applyNumberFormat="1" applyFont="1" applyFill="1" applyBorder="1" applyAlignment="1" applyProtection="1">
      <alignment horizontal="right" vertical="center" textRotation="90" wrapText="1"/>
    </xf>
    <xf numFmtId="0" fontId="6" fillId="0" borderId="57" xfId="0" applyNumberFormat="1" applyFont="1" applyFill="1" applyBorder="1" applyAlignment="1" applyProtection="1">
      <alignment horizontal="center" textRotation="90" wrapText="1"/>
    </xf>
    <xf numFmtId="0" fontId="6" fillId="0" borderId="57" xfId="0" applyNumberFormat="1" applyFont="1" applyFill="1" applyBorder="1" applyAlignment="1" applyProtection="1">
      <alignment horizontal="center" vertical="center" textRotation="90" wrapText="1"/>
    </xf>
    <xf numFmtId="0" fontId="25" fillId="0" borderId="5" xfId="0" applyFont="1" applyBorder="1" applyAlignment="1">
      <alignment horizontal="center" textRotation="90" wrapText="1"/>
    </xf>
    <xf numFmtId="0" fontId="6" fillId="7" borderId="58" xfId="0" applyNumberFormat="1" applyFont="1" applyFill="1" applyBorder="1" applyAlignment="1" applyProtection="1">
      <alignment horizontal="center" vertical="center" textRotation="90" wrapText="1"/>
    </xf>
    <xf numFmtId="0" fontId="10" fillId="11" borderId="39" xfId="0" applyNumberFormat="1" applyFont="1" applyFill="1" applyBorder="1" applyAlignment="1" applyProtection="1">
      <alignment horizontal="center" vertical="center" wrapText="1"/>
    </xf>
    <xf numFmtId="0" fontId="9" fillId="10" borderId="10" xfId="0" applyFont="1" applyFill="1" applyBorder="1"/>
    <xf numFmtId="0" fontId="10" fillId="10" borderId="2" xfId="0" applyNumberFormat="1" applyFont="1" applyFill="1" applyBorder="1" applyAlignment="1" applyProtection="1">
      <alignment horizontal="center" vertical="center" wrapText="1"/>
    </xf>
    <xf numFmtId="0" fontId="11" fillId="10" borderId="2" xfId="0" applyNumberFormat="1" applyFont="1" applyFill="1" applyBorder="1" applyAlignment="1" applyProtection="1">
      <alignment horizontal="center" vertical="center" wrapText="1"/>
    </xf>
    <xf numFmtId="0" fontId="10" fillId="4" borderId="7" xfId="0" applyNumberFormat="1" applyFont="1" applyFill="1" applyBorder="1" applyAlignment="1" applyProtection="1">
      <alignment horizontal="center" vertical="center" wrapText="1"/>
    </xf>
    <xf numFmtId="0" fontId="2" fillId="6" borderId="43" xfId="0" applyNumberFormat="1" applyFont="1" applyFill="1" applyBorder="1" applyAlignment="1" applyProtection="1">
      <alignment horizontal="center" vertical="center" wrapText="1"/>
    </xf>
    <xf numFmtId="0" fontId="10" fillId="11" borderId="38" xfId="0" applyNumberFormat="1" applyFont="1" applyFill="1" applyBorder="1" applyAlignment="1" applyProtection="1">
      <alignment horizontal="center" vertical="center" wrapText="1"/>
    </xf>
    <xf numFmtId="0" fontId="11" fillId="6" borderId="19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10" fillId="11" borderId="20" xfId="0" applyNumberFormat="1" applyFon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2" fillId="4" borderId="59" xfId="0" applyNumberFormat="1" applyFont="1" applyFill="1" applyBorder="1" applyAlignment="1" applyProtection="1">
      <alignment horizontal="center" vertical="center" wrapText="1"/>
    </xf>
    <xf numFmtId="0" fontId="11" fillId="4" borderId="33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textRotation="90" wrapText="1"/>
    </xf>
    <xf numFmtId="0" fontId="10" fillId="11" borderId="33" xfId="0" applyNumberFormat="1" applyFont="1" applyFill="1" applyBorder="1" applyAlignment="1" applyProtection="1">
      <alignment horizontal="center" vertical="center" wrapText="1"/>
    </xf>
    <xf numFmtId="0" fontId="10" fillId="2" borderId="23" xfId="0" applyNumberFormat="1" applyFont="1" applyFill="1" applyBorder="1" applyAlignment="1" applyProtection="1">
      <alignment horizontal="center" vertical="center" wrapText="1"/>
    </xf>
    <xf numFmtId="0" fontId="10" fillId="13" borderId="16" xfId="0" applyNumberFormat="1" applyFont="1" applyFill="1" applyBorder="1" applyAlignment="1" applyProtection="1">
      <alignment horizontal="left" vertical="top" wrapText="1"/>
    </xf>
    <xf numFmtId="0" fontId="10" fillId="13" borderId="38" xfId="0" applyNumberFormat="1" applyFont="1" applyFill="1" applyBorder="1" applyAlignment="1" applyProtection="1">
      <alignment horizontal="left" vertical="top" wrapText="1"/>
    </xf>
    <xf numFmtId="0" fontId="12" fillId="13" borderId="16" xfId="0" applyNumberFormat="1" applyFont="1" applyFill="1" applyBorder="1" applyAlignment="1" applyProtection="1">
      <alignment horizontal="left" vertical="top" wrapText="1"/>
    </xf>
    <xf numFmtId="0" fontId="12" fillId="13" borderId="38" xfId="0" applyNumberFormat="1" applyFont="1" applyFill="1" applyBorder="1" applyAlignment="1" applyProtection="1">
      <alignment horizontal="left" vertical="top" wrapText="1"/>
    </xf>
    <xf numFmtId="0" fontId="11" fillId="13" borderId="16" xfId="0" applyNumberFormat="1" applyFont="1" applyFill="1" applyBorder="1" applyAlignment="1" applyProtection="1">
      <alignment horizontal="left" vertical="top" wrapText="1"/>
    </xf>
    <xf numFmtId="0" fontId="10" fillId="13" borderId="38" xfId="0" applyNumberFormat="1" applyFont="1" applyFill="1" applyBorder="1" applyAlignment="1" applyProtection="1">
      <alignment vertical="top" wrapText="1"/>
    </xf>
    <xf numFmtId="0" fontId="11" fillId="13" borderId="30" xfId="0" applyNumberFormat="1" applyFont="1" applyFill="1" applyBorder="1" applyAlignment="1" applyProtection="1">
      <alignment horizontal="left" vertical="top" wrapText="1"/>
    </xf>
    <xf numFmtId="0" fontId="11" fillId="13" borderId="54" xfId="1" applyNumberFormat="1" applyFont="1" applyFill="1" applyBorder="1" applyAlignment="1" applyProtection="1">
      <alignment horizontal="left" vertical="center" wrapText="1"/>
      <protection locked="0"/>
    </xf>
    <xf numFmtId="0" fontId="11" fillId="13" borderId="29" xfId="0" applyNumberFormat="1" applyFont="1" applyFill="1" applyBorder="1" applyAlignment="1" applyProtection="1">
      <alignment horizontal="left" vertical="top" wrapText="1"/>
    </xf>
    <xf numFmtId="0" fontId="11" fillId="13" borderId="56" xfId="1" applyNumberFormat="1" applyFont="1" applyFill="1" applyBorder="1" applyAlignment="1" applyProtection="1">
      <alignment horizontal="left" vertical="center" wrapText="1"/>
      <protection locked="0"/>
    </xf>
    <xf numFmtId="0" fontId="11" fillId="13" borderId="16" xfId="0" applyFont="1" applyFill="1" applyBorder="1"/>
    <xf numFmtId="0" fontId="11" fillId="13" borderId="38" xfId="0" applyNumberFormat="1" applyFont="1" applyFill="1" applyBorder="1" applyAlignment="1" applyProtection="1">
      <alignment horizontal="left" vertical="top" wrapText="1"/>
    </xf>
    <xf numFmtId="0" fontId="11" fillId="13" borderId="38" xfId="0" applyFont="1" applyFill="1" applyBorder="1" applyAlignment="1">
      <alignment wrapText="1"/>
    </xf>
    <xf numFmtId="0" fontId="11" fillId="13" borderId="1" xfId="0" applyNumberFormat="1" applyFont="1" applyFill="1" applyBorder="1" applyAlignment="1" applyProtection="1">
      <alignment horizontal="center" vertical="center" wrapText="1"/>
    </xf>
    <xf numFmtId="0" fontId="10" fillId="4" borderId="25" xfId="0" applyNumberFormat="1" applyFont="1" applyFill="1" applyBorder="1" applyAlignment="1" applyProtection="1">
      <alignment horizontal="center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6" fillId="11" borderId="28" xfId="0" applyNumberFormat="1" applyFont="1" applyFill="1" applyBorder="1" applyAlignment="1" applyProtection="1">
      <alignment horizontal="center" vertical="center" wrapText="1"/>
    </xf>
    <xf numFmtId="0" fontId="26" fillId="8" borderId="28" xfId="0" applyNumberFormat="1" applyFont="1" applyFill="1" applyBorder="1" applyAlignment="1" applyProtection="1">
      <alignment horizontal="center" vertical="center" wrapText="1"/>
    </xf>
    <xf numFmtId="0" fontId="26" fillId="8" borderId="42" xfId="0" applyNumberFormat="1" applyFont="1" applyFill="1" applyBorder="1" applyAlignment="1" applyProtection="1">
      <alignment horizontal="center" vertical="center" wrapText="1"/>
    </xf>
    <xf numFmtId="0" fontId="26" fillId="4" borderId="28" xfId="0" applyNumberFormat="1" applyFont="1" applyFill="1" applyBorder="1" applyAlignment="1" applyProtection="1">
      <alignment horizontal="center" vertical="center" wrapText="1"/>
    </xf>
    <xf numFmtId="0" fontId="26" fillId="8" borderId="43" xfId="0" applyNumberFormat="1" applyFont="1" applyFill="1" applyBorder="1" applyAlignment="1" applyProtection="1">
      <alignment horizontal="center" vertical="center" wrapText="1"/>
    </xf>
    <xf numFmtId="0" fontId="26" fillId="4" borderId="59" xfId="0" applyNumberFormat="1" applyFont="1" applyFill="1" applyBorder="1" applyAlignment="1" applyProtection="1">
      <alignment horizontal="center" vertical="center" wrapText="1"/>
    </xf>
    <xf numFmtId="0" fontId="11" fillId="13" borderId="9" xfId="0" applyNumberFormat="1" applyFont="1" applyFill="1" applyBorder="1" applyAlignment="1" applyProtection="1">
      <alignment horizontal="left" vertical="top" wrapText="1"/>
    </xf>
    <xf numFmtId="0" fontId="26" fillId="13" borderId="28" xfId="0" applyNumberFormat="1" applyFont="1" applyFill="1" applyBorder="1" applyAlignment="1" applyProtection="1">
      <alignment horizontal="center" vertical="top" wrapText="1"/>
    </xf>
    <xf numFmtId="0" fontId="10" fillId="13" borderId="43" xfId="0" applyNumberFormat="1" applyFont="1" applyFill="1" applyBorder="1" applyAlignment="1" applyProtection="1">
      <alignment horizontal="left" vertical="top" wrapText="1"/>
    </xf>
    <xf numFmtId="0" fontId="11" fillId="13" borderId="1" xfId="0" applyNumberFormat="1" applyFont="1" applyFill="1" applyBorder="1" applyAlignment="1" applyProtection="1">
      <alignment horizontal="left" vertical="top" wrapText="1"/>
    </xf>
    <xf numFmtId="0" fontId="11" fillId="13" borderId="6" xfId="0" applyNumberFormat="1" applyFont="1" applyFill="1" applyBorder="1" applyAlignment="1" applyProtection="1">
      <alignment horizontal="left" vertical="top" wrapText="1"/>
    </xf>
    <xf numFmtId="0" fontId="11" fillId="13" borderId="5" xfId="0" applyNumberFormat="1" applyFont="1" applyFill="1" applyBorder="1" applyAlignment="1" applyProtection="1">
      <alignment horizontal="left" vertical="top" wrapText="1"/>
    </xf>
    <xf numFmtId="0" fontId="11" fillId="13" borderId="13" xfId="1" applyNumberFormat="1" applyFont="1" applyFill="1" applyBorder="1" applyAlignment="1" applyProtection="1">
      <alignment horizontal="left" vertical="center"/>
      <protection locked="0"/>
    </xf>
    <xf numFmtId="0" fontId="11" fillId="13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13" borderId="1" xfId="1" applyNumberFormat="1" applyFont="1" applyFill="1" applyBorder="1" applyAlignment="1" applyProtection="1">
      <alignment horizontal="left" vertical="center"/>
      <protection locked="0"/>
    </xf>
    <xf numFmtId="0" fontId="11" fillId="13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13" borderId="13" xfId="1" applyNumberFormat="1" applyFont="1" applyFill="1" applyBorder="1" applyAlignment="1" applyProtection="1">
      <alignment horizontal="left" vertical="center"/>
      <protection locked="0"/>
    </xf>
    <xf numFmtId="0" fontId="10" fillId="13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13" borderId="1" xfId="1" applyNumberFormat="1" applyFont="1" applyFill="1" applyBorder="1" applyAlignment="1">
      <alignment horizontal="left" vertical="center"/>
    </xf>
    <xf numFmtId="0" fontId="11" fillId="13" borderId="26" xfId="1" applyNumberFormat="1" applyFont="1" applyFill="1" applyBorder="1" applyAlignment="1">
      <alignment horizontal="left" vertical="center"/>
    </xf>
    <xf numFmtId="0" fontId="1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5" fillId="12" borderId="45" xfId="1" applyNumberFormat="1" applyFont="1" applyFill="1" applyBorder="1" applyAlignment="1" applyProtection="1">
      <alignment horizontal="center" vertical="top"/>
      <protection locked="0"/>
    </xf>
    <xf numFmtId="0" fontId="19" fillId="12" borderId="0" xfId="1" applyFont="1" applyFill="1" applyBorder="1" applyAlignment="1" applyProtection="1">
      <alignment horizontal="left" vertical="center"/>
      <protection locked="0"/>
    </xf>
    <xf numFmtId="0" fontId="15" fillId="12" borderId="45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Alignment="1" applyProtection="1">
      <alignment horizontal="left" vertical="top"/>
      <protection locked="0"/>
    </xf>
    <xf numFmtId="0" fontId="21" fillId="12" borderId="0" xfId="1" applyFont="1" applyFill="1" applyBorder="1" applyAlignment="1" applyProtection="1">
      <alignment horizontal="right" vertical="center"/>
      <protection locked="0"/>
    </xf>
    <xf numFmtId="14" fontId="15" fillId="12" borderId="45" xfId="1" applyNumberFormat="1" applyFont="1" applyFill="1" applyBorder="1" applyAlignment="1" applyProtection="1">
      <alignment horizontal="center" vertical="center"/>
      <protection locked="0"/>
    </xf>
    <xf numFmtId="0" fontId="15" fillId="12" borderId="45" xfId="1" applyNumberFormat="1" applyFont="1" applyFill="1" applyBorder="1" applyAlignment="1" applyProtection="1">
      <alignment horizontal="center" vertical="center"/>
      <protection locked="0"/>
    </xf>
    <xf numFmtId="0" fontId="15" fillId="12" borderId="45" xfId="1" applyNumberFormat="1" applyFont="1" applyFill="1" applyBorder="1" applyAlignment="1" applyProtection="1">
      <alignment horizontal="left" vertical="center"/>
      <protection locked="0"/>
    </xf>
    <xf numFmtId="0" fontId="15" fillId="12" borderId="45" xfId="1" applyNumberFormat="1" applyFont="1" applyFill="1" applyBorder="1" applyAlignment="1" applyProtection="1">
      <alignment horizontal="left" vertical="top" wrapText="1"/>
      <protection locked="0"/>
    </xf>
    <xf numFmtId="0" fontId="19" fillId="12" borderId="0" xfId="1" applyFont="1" applyFill="1" applyBorder="1" applyAlignment="1" applyProtection="1">
      <alignment horizontal="left" vertical="top"/>
      <protection locked="0"/>
    </xf>
    <xf numFmtId="0" fontId="17" fillId="12" borderId="45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0" fillId="12" borderId="0" xfId="1" applyFont="1" applyFill="1" applyBorder="1" applyAlignment="1" applyProtection="1">
      <alignment horizontal="left" vertical="top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right" vertical="center"/>
      <protection locked="0"/>
    </xf>
    <xf numFmtId="14" fontId="15" fillId="0" borderId="0" xfId="1" applyNumberFormat="1" applyFont="1" applyBorder="1" applyAlignment="1" applyProtection="1">
      <alignment horizontal="left" vertical="center"/>
      <protection locked="0"/>
    </xf>
    <xf numFmtId="0" fontId="15" fillId="0" borderId="0" xfId="1" applyNumberFormat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top"/>
      <protection locked="0"/>
    </xf>
    <xf numFmtId="0" fontId="4" fillId="0" borderId="7" xfId="0" applyNumberFormat="1" applyFont="1" applyFill="1" applyBorder="1" applyAlignment="1" applyProtection="1">
      <alignment horizontal="center" textRotation="90"/>
    </xf>
    <xf numFmtId="0" fontId="4" fillId="0" borderId="11" xfId="0" applyNumberFormat="1" applyFont="1" applyFill="1" applyBorder="1" applyAlignment="1" applyProtection="1">
      <alignment horizontal="center" textRotation="90"/>
    </xf>
    <xf numFmtId="0" fontId="4" fillId="0" borderId="36" xfId="0" applyNumberFormat="1" applyFont="1" applyFill="1" applyBorder="1" applyAlignment="1" applyProtection="1">
      <alignment horizontal="center" textRotation="90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5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6" fillId="6" borderId="43" xfId="0" applyNumberFormat="1" applyFont="1" applyFill="1" applyBorder="1" applyAlignment="1" applyProtection="1">
      <alignment horizontal="center" vertical="center" textRotation="90" wrapText="1"/>
    </xf>
    <xf numFmtId="0" fontId="6" fillId="6" borderId="53" xfId="0" applyNumberFormat="1" applyFont="1" applyFill="1" applyBorder="1" applyAlignment="1" applyProtection="1">
      <alignment horizontal="center" vertical="center" textRotation="90" wrapText="1"/>
    </xf>
    <xf numFmtId="0" fontId="24" fillId="0" borderId="36" xfId="0" applyFont="1" applyBorder="1" applyAlignment="1">
      <alignment horizontal="center"/>
    </xf>
    <xf numFmtId="0" fontId="2" fillId="13" borderId="44" xfId="0" applyNumberFormat="1" applyFont="1" applyFill="1" applyBorder="1" applyAlignment="1" applyProtection="1">
      <alignment horizontal="center" vertical="center" textRotation="90"/>
    </xf>
    <xf numFmtId="0" fontId="2" fillId="13" borderId="31" xfId="0" applyNumberFormat="1" applyFont="1" applyFill="1" applyBorder="1" applyAlignment="1" applyProtection="1">
      <alignment horizontal="center" vertical="center" textRotation="90"/>
    </xf>
    <xf numFmtId="0" fontId="2" fillId="13" borderId="46" xfId="0" applyNumberFormat="1" applyFont="1" applyFill="1" applyBorder="1" applyAlignment="1" applyProtection="1">
      <alignment horizontal="center" vertical="center" textRotation="90"/>
    </xf>
    <xf numFmtId="0" fontId="11" fillId="13" borderId="44" xfId="0" applyNumberFormat="1" applyFont="1" applyFill="1" applyBorder="1" applyAlignment="1" applyProtection="1">
      <alignment horizontal="center" vertical="center" wrapText="1"/>
    </xf>
    <xf numFmtId="0" fontId="11" fillId="13" borderId="31" xfId="0" applyNumberFormat="1" applyFont="1" applyFill="1" applyBorder="1" applyAlignment="1" applyProtection="1">
      <alignment horizontal="center" vertical="center" wrapText="1"/>
    </xf>
    <xf numFmtId="0" fontId="11" fillId="13" borderId="46" xfId="0" applyNumberFormat="1" applyFont="1" applyFill="1" applyBorder="1" applyAlignment="1" applyProtection="1">
      <alignment horizontal="center" vertical="center" wrapText="1"/>
    </xf>
    <xf numFmtId="0" fontId="4" fillId="0" borderId="39" xfId="0" applyNumberFormat="1" applyFont="1" applyFill="1" applyBorder="1" applyAlignment="1" applyProtection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5" fillId="7" borderId="7" xfId="0" applyNumberFormat="1" applyFont="1" applyFill="1" applyBorder="1" applyAlignment="1" applyProtection="1">
      <alignment horizontal="center" textRotation="90" wrapText="1"/>
    </xf>
    <xf numFmtId="0" fontId="5" fillId="7" borderId="11" xfId="0" applyNumberFormat="1" applyFont="1" applyFill="1" applyBorder="1" applyAlignment="1" applyProtection="1">
      <alignment horizontal="center" textRotation="90" wrapText="1"/>
    </xf>
    <xf numFmtId="0" fontId="5" fillId="7" borderId="34" xfId="0" applyNumberFormat="1" applyFont="1" applyFill="1" applyBorder="1" applyAlignment="1" applyProtection="1">
      <alignment horizontal="center" textRotation="90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4" borderId="42" xfId="0" applyNumberFormat="1" applyFont="1" applyFill="1" applyBorder="1" applyAlignment="1" applyProtection="1">
      <alignment horizontal="center" wrapText="1"/>
    </xf>
    <xf numFmtId="0" fontId="4" fillId="4" borderId="43" xfId="0" applyNumberFormat="1" applyFont="1" applyFill="1" applyBorder="1" applyAlignment="1" applyProtection="1">
      <alignment horizontal="center" wrapText="1"/>
    </xf>
    <xf numFmtId="0" fontId="4" fillId="4" borderId="50" xfId="0" applyNumberFormat="1" applyFont="1" applyFill="1" applyBorder="1" applyAlignment="1" applyProtection="1">
      <alignment horizontal="center" wrapText="1"/>
    </xf>
    <xf numFmtId="0" fontId="4" fillId="4" borderId="51" xfId="0" applyNumberFormat="1" applyFont="1" applyFill="1" applyBorder="1" applyAlignment="1" applyProtection="1">
      <alignment horizontal="center" wrapText="1"/>
    </xf>
    <xf numFmtId="0" fontId="4" fillId="4" borderId="49" xfId="0" applyNumberFormat="1" applyFont="1" applyFill="1" applyBorder="1" applyAlignment="1" applyProtection="1">
      <alignment horizontal="center" wrapText="1"/>
    </xf>
    <xf numFmtId="0" fontId="4" fillId="4" borderId="54" xfId="0" applyNumberFormat="1" applyFont="1" applyFill="1" applyBorder="1" applyAlignment="1" applyProtection="1">
      <alignment horizontal="center" wrapText="1"/>
    </xf>
    <xf numFmtId="0" fontId="4" fillId="6" borderId="28" xfId="0" applyNumberFormat="1" applyFont="1" applyFill="1" applyBorder="1" applyAlignment="1" applyProtection="1">
      <alignment horizontal="center" textRotation="90" wrapText="1"/>
    </xf>
    <xf numFmtId="0" fontId="4" fillId="6" borderId="29" xfId="0" applyNumberFormat="1" applyFont="1" applyFill="1" applyBorder="1" applyAlignment="1" applyProtection="1">
      <alignment horizontal="center" textRotation="90" wrapText="1"/>
    </xf>
    <xf numFmtId="0" fontId="4" fillId="6" borderId="37" xfId="0" applyNumberFormat="1" applyFont="1" applyFill="1" applyBorder="1" applyAlignment="1" applyProtection="1">
      <alignment horizontal="center" textRotation="90" wrapText="1"/>
    </xf>
    <xf numFmtId="0" fontId="6" fillId="0" borderId="32" xfId="0" applyNumberFormat="1" applyFont="1" applyFill="1" applyBorder="1" applyAlignment="1" applyProtection="1">
      <alignment horizontal="center" vertical="center" wrapText="1"/>
    </xf>
    <xf numFmtId="0" fontId="5" fillId="7" borderId="42" xfId="0" applyNumberFormat="1" applyFont="1" applyFill="1" applyBorder="1" applyAlignment="1" applyProtection="1">
      <alignment horizontal="center" textRotation="90" wrapText="1"/>
    </xf>
    <xf numFmtId="0" fontId="5" fillId="7" borderId="50" xfId="0" applyNumberFormat="1" applyFont="1" applyFill="1" applyBorder="1" applyAlignment="1" applyProtection="1">
      <alignment horizontal="center" textRotation="90" wrapText="1"/>
    </xf>
    <xf numFmtId="0" fontId="5" fillId="7" borderId="47" xfId="0" applyNumberFormat="1" applyFont="1" applyFill="1" applyBorder="1" applyAlignment="1" applyProtection="1">
      <alignment horizontal="center" textRotation="90" wrapText="1"/>
    </xf>
    <xf numFmtId="0" fontId="4" fillId="2" borderId="0" xfId="0" applyNumberFormat="1" applyFont="1" applyFill="1" applyBorder="1" applyAlignment="1" applyProtection="1">
      <alignment horizontal="center" textRotation="90" wrapText="1"/>
    </xf>
    <xf numFmtId="0" fontId="4" fillId="2" borderId="36" xfId="0" applyNumberFormat="1" applyFont="1" applyFill="1" applyBorder="1" applyAlignment="1" applyProtection="1">
      <alignment horizontal="center" textRotation="90" wrapText="1"/>
    </xf>
    <xf numFmtId="0" fontId="4" fillId="0" borderId="28" xfId="0" applyNumberFormat="1" applyFont="1" applyFill="1" applyBorder="1" applyAlignment="1" applyProtection="1">
      <alignment horizontal="center" textRotation="90" wrapText="1"/>
    </xf>
    <xf numFmtId="0" fontId="4" fillId="0" borderId="29" xfId="0" applyNumberFormat="1" applyFont="1" applyFill="1" applyBorder="1" applyAlignment="1" applyProtection="1">
      <alignment horizontal="center" textRotation="90" wrapText="1"/>
    </xf>
    <xf numFmtId="0" fontId="4" fillId="0" borderId="37" xfId="0" applyNumberFormat="1" applyFont="1" applyFill="1" applyBorder="1" applyAlignment="1" applyProtection="1">
      <alignment horizontal="center" textRotation="90" wrapText="1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43" xfId="0" applyNumberFormat="1" applyFont="1" applyFill="1" applyBorder="1" applyAlignment="1" applyProtection="1">
      <alignment horizontal="center" vertical="center" wrapText="1"/>
    </xf>
    <xf numFmtId="0" fontId="6" fillId="6" borderId="28" xfId="0" applyNumberFormat="1" applyFont="1" applyFill="1" applyBorder="1" applyAlignment="1" applyProtection="1">
      <alignment horizontal="center" vertical="center" textRotation="90" wrapText="1"/>
    </xf>
    <xf numFmtId="0" fontId="6" fillId="6" borderId="37" xfId="0" applyNumberFormat="1" applyFont="1" applyFill="1" applyBorder="1" applyAlignment="1" applyProtection="1">
      <alignment horizontal="center" vertical="center" textRotation="90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V32"/>
  <sheetViews>
    <sheetView showGridLines="0" view="pageBreakPreview" zoomScale="60" zoomScaleNormal="100" workbookViewId="0">
      <selection activeCell="AX35" sqref="AX35"/>
    </sheetView>
  </sheetViews>
  <sheetFormatPr defaultColWidth="12.5703125" defaultRowHeight="13.5" customHeight="1" x14ac:dyDescent="0.15"/>
  <cols>
    <col min="1" max="3" width="2.85546875" style="166" customWidth="1"/>
    <col min="4" max="4" width="14.7109375" style="166" customWidth="1"/>
    <col min="5" max="48" width="2.85546875" style="166" customWidth="1"/>
    <col min="49" max="256" width="12.5703125" style="166"/>
    <col min="257" max="259" width="2.85546875" style="166" customWidth="1"/>
    <col min="260" max="260" width="14.7109375" style="166" customWidth="1"/>
    <col min="261" max="304" width="2.85546875" style="166" customWidth="1"/>
    <col min="305" max="512" width="12.5703125" style="166"/>
    <col min="513" max="515" width="2.85546875" style="166" customWidth="1"/>
    <col min="516" max="516" width="14.7109375" style="166" customWidth="1"/>
    <col min="517" max="560" width="2.85546875" style="166" customWidth="1"/>
    <col min="561" max="768" width="12.5703125" style="166"/>
    <col min="769" max="771" width="2.85546875" style="166" customWidth="1"/>
    <col min="772" max="772" width="14.7109375" style="166" customWidth="1"/>
    <col min="773" max="816" width="2.85546875" style="166" customWidth="1"/>
    <col min="817" max="1024" width="12.5703125" style="166"/>
    <col min="1025" max="1027" width="2.85546875" style="166" customWidth="1"/>
    <col min="1028" max="1028" width="14.7109375" style="166" customWidth="1"/>
    <col min="1029" max="1072" width="2.85546875" style="166" customWidth="1"/>
    <col min="1073" max="1280" width="12.5703125" style="166"/>
    <col min="1281" max="1283" width="2.85546875" style="166" customWidth="1"/>
    <col min="1284" max="1284" width="14.7109375" style="166" customWidth="1"/>
    <col min="1285" max="1328" width="2.85546875" style="166" customWidth="1"/>
    <col min="1329" max="1536" width="12.5703125" style="166"/>
    <col min="1537" max="1539" width="2.85546875" style="166" customWidth="1"/>
    <col min="1540" max="1540" width="14.7109375" style="166" customWidth="1"/>
    <col min="1541" max="1584" width="2.85546875" style="166" customWidth="1"/>
    <col min="1585" max="1792" width="12.5703125" style="166"/>
    <col min="1793" max="1795" width="2.85546875" style="166" customWidth="1"/>
    <col min="1796" max="1796" width="14.7109375" style="166" customWidth="1"/>
    <col min="1797" max="1840" width="2.85546875" style="166" customWidth="1"/>
    <col min="1841" max="2048" width="12.5703125" style="166"/>
    <col min="2049" max="2051" width="2.85546875" style="166" customWidth="1"/>
    <col min="2052" max="2052" width="14.7109375" style="166" customWidth="1"/>
    <col min="2053" max="2096" width="2.85546875" style="166" customWidth="1"/>
    <col min="2097" max="2304" width="12.5703125" style="166"/>
    <col min="2305" max="2307" width="2.85546875" style="166" customWidth="1"/>
    <col min="2308" max="2308" width="14.7109375" style="166" customWidth="1"/>
    <col min="2309" max="2352" width="2.85546875" style="166" customWidth="1"/>
    <col min="2353" max="2560" width="12.5703125" style="166"/>
    <col min="2561" max="2563" width="2.85546875" style="166" customWidth="1"/>
    <col min="2564" max="2564" width="14.7109375" style="166" customWidth="1"/>
    <col min="2565" max="2608" width="2.85546875" style="166" customWidth="1"/>
    <col min="2609" max="2816" width="12.5703125" style="166"/>
    <col min="2817" max="2819" width="2.85546875" style="166" customWidth="1"/>
    <col min="2820" max="2820" width="14.7109375" style="166" customWidth="1"/>
    <col min="2821" max="2864" width="2.85546875" style="166" customWidth="1"/>
    <col min="2865" max="3072" width="12.5703125" style="166"/>
    <col min="3073" max="3075" width="2.85546875" style="166" customWidth="1"/>
    <col min="3076" max="3076" width="14.7109375" style="166" customWidth="1"/>
    <col min="3077" max="3120" width="2.85546875" style="166" customWidth="1"/>
    <col min="3121" max="3328" width="12.5703125" style="166"/>
    <col min="3329" max="3331" width="2.85546875" style="166" customWidth="1"/>
    <col min="3332" max="3332" width="14.7109375" style="166" customWidth="1"/>
    <col min="3333" max="3376" width="2.85546875" style="166" customWidth="1"/>
    <col min="3377" max="3584" width="12.5703125" style="166"/>
    <col min="3585" max="3587" width="2.85546875" style="166" customWidth="1"/>
    <col min="3588" max="3588" width="14.7109375" style="166" customWidth="1"/>
    <col min="3589" max="3632" width="2.85546875" style="166" customWidth="1"/>
    <col min="3633" max="3840" width="12.5703125" style="166"/>
    <col min="3841" max="3843" width="2.85546875" style="166" customWidth="1"/>
    <col min="3844" max="3844" width="14.7109375" style="166" customWidth="1"/>
    <col min="3845" max="3888" width="2.85546875" style="166" customWidth="1"/>
    <col min="3889" max="4096" width="12.5703125" style="166"/>
    <col min="4097" max="4099" width="2.85546875" style="166" customWidth="1"/>
    <col min="4100" max="4100" width="14.7109375" style="166" customWidth="1"/>
    <col min="4101" max="4144" width="2.85546875" style="166" customWidth="1"/>
    <col min="4145" max="4352" width="12.5703125" style="166"/>
    <col min="4353" max="4355" width="2.85546875" style="166" customWidth="1"/>
    <col min="4356" max="4356" width="14.7109375" style="166" customWidth="1"/>
    <col min="4357" max="4400" width="2.85546875" style="166" customWidth="1"/>
    <col min="4401" max="4608" width="12.5703125" style="166"/>
    <col min="4609" max="4611" width="2.85546875" style="166" customWidth="1"/>
    <col min="4612" max="4612" width="14.7109375" style="166" customWidth="1"/>
    <col min="4613" max="4656" width="2.85546875" style="166" customWidth="1"/>
    <col min="4657" max="4864" width="12.5703125" style="166"/>
    <col min="4865" max="4867" width="2.85546875" style="166" customWidth="1"/>
    <col min="4868" max="4868" width="14.7109375" style="166" customWidth="1"/>
    <col min="4869" max="4912" width="2.85546875" style="166" customWidth="1"/>
    <col min="4913" max="5120" width="12.5703125" style="166"/>
    <col min="5121" max="5123" width="2.85546875" style="166" customWidth="1"/>
    <col min="5124" max="5124" width="14.7109375" style="166" customWidth="1"/>
    <col min="5125" max="5168" width="2.85546875" style="166" customWidth="1"/>
    <col min="5169" max="5376" width="12.5703125" style="166"/>
    <col min="5377" max="5379" width="2.85546875" style="166" customWidth="1"/>
    <col min="5380" max="5380" width="14.7109375" style="166" customWidth="1"/>
    <col min="5381" max="5424" width="2.85546875" style="166" customWidth="1"/>
    <col min="5425" max="5632" width="12.5703125" style="166"/>
    <col min="5633" max="5635" width="2.85546875" style="166" customWidth="1"/>
    <col min="5636" max="5636" width="14.7109375" style="166" customWidth="1"/>
    <col min="5637" max="5680" width="2.85546875" style="166" customWidth="1"/>
    <col min="5681" max="5888" width="12.5703125" style="166"/>
    <col min="5889" max="5891" width="2.85546875" style="166" customWidth="1"/>
    <col min="5892" max="5892" width="14.7109375" style="166" customWidth="1"/>
    <col min="5893" max="5936" width="2.85546875" style="166" customWidth="1"/>
    <col min="5937" max="6144" width="12.5703125" style="166"/>
    <col min="6145" max="6147" width="2.85546875" style="166" customWidth="1"/>
    <col min="6148" max="6148" width="14.7109375" style="166" customWidth="1"/>
    <col min="6149" max="6192" width="2.85546875" style="166" customWidth="1"/>
    <col min="6193" max="6400" width="12.5703125" style="166"/>
    <col min="6401" max="6403" width="2.85546875" style="166" customWidth="1"/>
    <col min="6404" max="6404" width="14.7109375" style="166" customWidth="1"/>
    <col min="6405" max="6448" width="2.85546875" style="166" customWidth="1"/>
    <col min="6449" max="6656" width="12.5703125" style="166"/>
    <col min="6657" max="6659" width="2.85546875" style="166" customWidth="1"/>
    <col min="6660" max="6660" width="14.7109375" style="166" customWidth="1"/>
    <col min="6661" max="6704" width="2.85546875" style="166" customWidth="1"/>
    <col min="6705" max="6912" width="12.5703125" style="166"/>
    <col min="6913" max="6915" width="2.85546875" style="166" customWidth="1"/>
    <col min="6916" max="6916" width="14.7109375" style="166" customWidth="1"/>
    <col min="6917" max="6960" width="2.85546875" style="166" customWidth="1"/>
    <col min="6961" max="7168" width="12.5703125" style="166"/>
    <col min="7169" max="7171" width="2.85546875" style="166" customWidth="1"/>
    <col min="7172" max="7172" width="14.7109375" style="166" customWidth="1"/>
    <col min="7173" max="7216" width="2.85546875" style="166" customWidth="1"/>
    <col min="7217" max="7424" width="12.5703125" style="166"/>
    <col min="7425" max="7427" width="2.85546875" style="166" customWidth="1"/>
    <col min="7428" max="7428" width="14.7109375" style="166" customWidth="1"/>
    <col min="7429" max="7472" width="2.85546875" style="166" customWidth="1"/>
    <col min="7473" max="7680" width="12.5703125" style="166"/>
    <col min="7681" max="7683" width="2.85546875" style="166" customWidth="1"/>
    <col min="7684" max="7684" width="14.7109375" style="166" customWidth="1"/>
    <col min="7685" max="7728" width="2.85546875" style="166" customWidth="1"/>
    <col min="7729" max="7936" width="12.5703125" style="166"/>
    <col min="7937" max="7939" width="2.85546875" style="166" customWidth="1"/>
    <col min="7940" max="7940" width="14.7109375" style="166" customWidth="1"/>
    <col min="7941" max="7984" width="2.85546875" style="166" customWidth="1"/>
    <col min="7985" max="8192" width="12.5703125" style="166"/>
    <col min="8193" max="8195" width="2.85546875" style="166" customWidth="1"/>
    <col min="8196" max="8196" width="14.7109375" style="166" customWidth="1"/>
    <col min="8197" max="8240" width="2.85546875" style="166" customWidth="1"/>
    <col min="8241" max="8448" width="12.5703125" style="166"/>
    <col min="8449" max="8451" width="2.85546875" style="166" customWidth="1"/>
    <col min="8452" max="8452" width="14.7109375" style="166" customWidth="1"/>
    <col min="8453" max="8496" width="2.85546875" style="166" customWidth="1"/>
    <col min="8497" max="8704" width="12.5703125" style="166"/>
    <col min="8705" max="8707" width="2.85546875" style="166" customWidth="1"/>
    <col min="8708" max="8708" width="14.7109375" style="166" customWidth="1"/>
    <col min="8709" max="8752" width="2.85546875" style="166" customWidth="1"/>
    <col min="8753" max="8960" width="12.5703125" style="166"/>
    <col min="8961" max="8963" width="2.85546875" style="166" customWidth="1"/>
    <col min="8964" max="8964" width="14.7109375" style="166" customWidth="1"/>
    <col min="8965" max="9008" width="2.85546875" style="166" customWidth="1"/>
    <col min="9009" max="9216" width="12.5703125" style="166"/>
    <col min="9217" max="9219" width="2.85546875" style="166" customWidth="1"/>
    <col min="9220" max="9220" width="14.7109375" style="166" customWidth="1"/>
    <col min="9221" max="9264" width="2.85546875" style="166" customWidth="1"/>
    <col min="9265" max="9472" width="12.5703125" style="166"/>
    <col min="9473" max="9475" width="2.85546875" style="166" customWidth="1"/>
    <col min="9476" max="9476" width="14.7109375" style="166" customWidth="1"/>
    <col min="9477" max="9520" width="2.85546875" style="166" customWidth="1"/>
    <col min="9521" max="9728" width="12.5703125" style="166"/>
    <col min="9729" max="9731" width="2.85546875" style="166" customWidth="1"/>
    <col min="9732" max="9732" width="14.7109375" style="166" customWidth="1"/>
    <col min="9733" max="9776" width="2.85546875" style="166" customWidth="1"/>
    <col min="9777" max="9984" width="12.5703125" style="166"/>
    <col min="9985" max="9987" width="2.85546875" style="166" customWidth="1"/>
    <col min="9988" max="9988" width="14.7109375" style="166" customWidth="1"/>
    <col min="9989" max="10032" width="2.85546875" style="166" customWidth="1"/>
    <col min="10033" max="10240" width="12.5703125" style="166"/>
    <col min="10241" max="10243" width="2.85546875" style="166" customWidth="1"/>
    <col min="10244" max="10244" width="14.7109375" style="166" customWidth="1"/>
    <col min="10245" max="10288" width="2.85546875" style="166" customWidth="1"/>
    <col min="10289" max="10496" width="12.5703125" style="166"/>
    <col min="10497" max="10499" width="2.85546875" style="166" customWidth="1"/>
    <col min="10500" max="10500" width="14.7109375" style="166" customWidth="1"/>
    <col min="10501" max="10544" width="2.85546875" style="166" customWidth="1"/>
    <col min="10545" max="10752" width="12.5703125" style="166"/>
    <col min="10753" max="10755" width="2.85546875" style="166" customWidth="1"/>
    <col min="10756" max="10756" width="14.7109375" style="166" customWidth="1"/>
    <col min="10757" max="10800" width="2.85546875" style="166" customWidth="1"/>
    <col min="10801" max="11008" width="12.5703125" style="166"/>
    <col min="11009" max="11011" width="2.85546875" style="166" customWidth="1"/>
    <col min="11012" max="11012" width="14.7109375" style="166" customWidth="1"/>
    <col min="11013" max="11056" width="2.85546875" style="166" customWidth="1"/>
    <col min="11057" max="11264" width="12.5703125" style="166"/>
    <col min="11265" max="11267" width="2.85546875" style="166" customWidth="1"/>
    <col min="11268" max="11268" width="14.7109375" style="166" customWidth="1"/>
    <col min="11269" max="11312" width="2.85546875" style="166" customWidth="1"/>
    <col min="11313" max="11520" width="12.5703125" style="166"/>
    <col min="11521" max="11523" width="2.85546875" style="166" customWidth="1"/>
    <col min="11524" max="11524" width="14.7109375" style="166" customWidth="1"/>
    <col min="11525" max="11568" width="2.85546875" style="166" customWidth="1"/>
    <col min="11569" max="11776" width="12.5703125" style="166"/>
    <col min="11777" max="11779" width="2.85546875" style="166" customWidth="1"/>
    <col min="11780" max="11780" width="14.7109375" style="166" customWidth="1"/>
    <col min="11781" max="11824" width="2.85546875" style="166" customWidth="1"/>
    <col min="11825" max="12032" width="12.5703125" style="166"/>
    <col min="12033" max="12035" width="2.85546875" style="166" customWidth="1"/>
    <col min="12036" max="12036" width="14.7109375" style="166" customWidth="1"/>
    <col min="12037" max="12080" width="2.85546875" style="166" customWidth="1"/>
    <col min="12081" max="12288" width="12.5703125" style="166"/>
    <col min="12289" max="12291" width="2.85546875" style="166" customWidth="1"/>
    <col min="12292" max="12292" width="14.7109375" style="166" customWidth="1"/>
    <col min="12293" max="12336" width="2.85546875" style="166" customWidth="1"/>
    <col min="12337" max="12544" width="12.5703125" style="166"/>
    <col min="12545" max="12547" width="2.85546875" style="166" customWidth="1"/>
    <col min="12548" max="12548" width="14.7109375" style="166" customWidth="1"/>
    <col min="12549" max="12592" width="2.85546875" style="166" customWidth="1"/>
    <col min="12593" max="12800" width="12.5703125" style="166"/>
    <col min="12801" max="12803" width="2.85546875" style="166" customWidth="1"/>
    <col min="12804" max="12804" width="14.7109375" style="166" customWidth="1"/>
    <col min="12805" max="12848" width="2.85546875" style="166" customWidth="1"/>
    <col min="12849" max="13056" width="12.5703125" style="166"/>
    <col min="13057" max="13059" width="2.85546875" style="166" customWidth="1"/>
    <col min="13060" max="13060" width="14.7109375" style="166" customWidth="1"/>
    <col min="13061" max="13104" width="2.85546875" style="166" customWidth="1"/>
    <col min="13105" max="13312" width="12.5703125" style="166"/>
    <col min="13313" max="13315" width="2.85546875" style="166" customWidth="1"/>
    <col min="13316" max="13316" width="14.7109375" style="166" customWidth="1"/>
    <col min="13317" max="13360" width="2.85546875" style="166" customWidth="1"/>
    <col min="13361" max="13568" width="12.5703125" style="166"/>
    <col min="13569" max="13571" width="2.85546875" style="166" customWidth="1"/>
    <col min="13572" max="13572" width="14.7109375" style="166" customWidth="1"/>
    <col min="13573" max="13616" width="2.85546875" style="166" customWidth="1"/>
    <col min="13617" max="13824" width="12.5703125" style="166"/>
    <col min="13825" max="13827" width="2.85546875" style="166" customWidth="1"/>
    <col min="13828" max="13828" width="14.7109375" style="166" customWidth="1"/>
    <col min="13829" max="13872" width="2.85546875" style="166" customWidth="1"/>
    <col min="13873" max="14080" width="12.5703125" style="166"/>
    <col min="14081" max="14083" width="2.85546875" style="166" customWidth="1"/>
    <col min="14084" max="14084" width="14.7109375" style="166" customWidth="1"/>
    <col min="14085" max="14128" width="2.85546875" style="166" customWidth="1"/>
    <col min="14129" max="14336" width="12.5703125" style="166"/>
    <col min="14337" max="14339" width="2.85546875" style="166" customWidth="1"/>
    <col min="14340" max="14340" width="14.7109375" style="166" customWidth="1"/>
    <col min="14341" max="14384" width="2.85546875" style="166" customWidth="1"/>
    <col min="14385" max="14592" width="12.5703125" style="166"/>
    <col min="14593" max="14595" width="2.85546875" style="166" customWidth="1"/>
    <col min="14596" max="14596" width="14.7109375" style="166" customWidth="1"/>
    <col min="14597" max="14640" width="2.85546875" style="166" customWidth="1"/>
    <col min="14641" max="14848" width="12.5703125" style="166"/>
    <col min="14849" max="14851" width="2.85546875" style="166" customWidth="1"/>
    <col min="14852" max="14852" width="14.7109375" style="166" customWidth="1"/>
    <col min="14853" max="14896" width="2.85546875" style="166" customWidth="1"/>
    <col min="14897" max="15104" width="12.5703125" style="166"/>
    <col min="15105" max="15107" width="2.85546875" style="166" customWidth="1"/>
    <col min="15108" max="15108" width="14.7109375" style="166" customWidth="1"/>
    <col min="15109" max="15152" width="2.85546875" style="166" customWidth="1"/>
    <col min="15153" max="15360" width="12.5703125" style="166"/>
    <col min="15361" max="15363" width="2.85546875" style="166" customWidth="1"/>
    <col min="15364" max="15364" width="14.7109375" style="166" customWidth="1"/>
    <col min="15365" max="15408" width="2.85546875" style="166" customWidth="1"/>
    <col min="15409" max="15616" width="12.5703125" style="166"/>
    <col min="15617" max="15619" width="2.85546875" style="166" customWidth="1"/>
    <col min="15620" max="15620" width="14.7109375" style="166" customWidth="1"/>
    <col min="15621" max="15664" width="2.85546875" style="166" customWidth="1"/>
    <col min="15665" max="15872" width="12.5703125" style="166"/>
    <col min="15873" max="15875" width="2.85546875" style="166" customWidth="1"/>
    <col min="15876" max="15876" width="14.7109375" style="166" customWidth="1"/>
    <col min="15877" max="15920" width="2.85546875" style="166" customWidth="1"/>
    <col min="15921" max="16128" width="12.5703125" style="166"/>
    <col min="16129" max="16131" width="2.85546875" style="166" customWidth="1"/>
    <col min="16132" max="16132" width="14.7109375" style="166" customWidth="1"/>
    <col min="16133" max="16176" width="2.85546875" style="166" customWidth="1"/>
    <col min="16177" max="16384" width="12.5703125" style="166"/>
  </cols>
  <sheetData>
    <row r="1" spans="1:48" ht="25.5" customHeight="1" x14ac:dyDescent="0.2">
      <c r="A1" s="163"/>
      <c r="B1" s="163"/>
      <c r="C1" s="163"/>
      <c r="D1" s="164"/>
      <c r="E1" s="164"/>
      <c r="F1" s="164"/>
      <c r="G1" s="165" t="s">
        <v>85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</row>
    <row r="2" spans="1:48" ht="29.25" customHeight="1" x14ac:dyDescent="0.2">
      <c r="A2" s="163"/>
      <c r="B2" s="163"/>
      <c r="C2" s="163"/>
      <c r="D2" s="164"/>
      <c r="E2" s="164"/>
      <c r="F2" s="164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256" t="s">
        <v>86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</row>
    <row r="3" spans="1:48" ht="3.75" customHeight="1" x14ac:dyDescent="0.2">
      <c r="A3" s="164"/>
      <c r="B3" s="164"/>
      <c r="C3" s="164"/>
      <c r="D3" s="164"/>
      <c r="E3" s="164"/>
      <c r="F3" s="164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</row>
    <row r="4" spans="1:48" ht="18" customHeight="1" x14ac:dyDescent="0.2">
      <c r="A4" s="163"/>
      <c r="B4" s="163"/>
      <c r="C4" s="163"/>
      <c r="D4" s="164"/>
      <c r="E4" s="164"/>
      <c r="F4" s="164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257" t="s">
        <v>87</v>
      </c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</row>
    <row r="5" spans="1:48" ht="23.25" customHeight="1" x14ac:dyDescent="0.2">
      <c r="A5" s="163"/>
      <c r="B5" s="163"/>
      <c r="C5" s="163"/>
      <c r="D5" s="164"/>
      <c r="E5" s="164"/>
      <c r="F5" s="164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258" t="s">
        <v>88</v>
      </c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</row>
    <row r="6" spans="1:48" ht="8.25" customHeight="1" x14ac:dyDescent="0.2">
      <c r="A6" s="164"/>
      <c r="B6" s="164"/>
      <c r="C6" s="164"/>
      <c r="D6" s="164"/>
      <c r="E6" s="164"/>
      <c r="F6" s="164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259" t="s">
        <v>120</v>
      </c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</row>
    <row r="7" spans="1:48" ht="8.25" customHeight="1" x14ac:dyDescent="0.2">
      <c r="A7" s="163"/>
      <c r="B7" s="163"/>
      <c r="C7" s="163"/>
      <c r="D7" s="164"/>
      <c r="E7" s="164"/>
      <c r="F7" s="164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</row>
    <row r="8" spans="1:48" ht="8.25" customHeight="1" x14ac:dyDescent="0.2">
      <c r="A8" s="163"/>
      <c r="B8" s="163"/>
      <c r="C8" s="163"/>
      <c r="D8" s="164"/>
      <c r="E8" s="164"/>
      <c r="F8" s="164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</row>
    <row r="9" spans="1:48" ht="38.25" customHeight="1" x14ac:dyDescent="0.15">
      <c r="A9" s="261" t="s">
        <v>89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</row>
    <row r="10" spans="1:48" ht="13.5" customHeight="1" x14ac:dyDescent="0.15">
      <c r="A10" s="262" t="s">
        <v>90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</row>
    <row r="11" spans="1:48" ht="30.75" customHeight="1" x14ac:dyDescent="0.25">
      <c r="A11" s="252" t="s">
        <v>91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</row>
    <row r="12" spans="1:48" ht="18.75" customHeight="1" x14ac:dyDescent="0.15">
      <c r="A12" s="253" t="s">
        <v>92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</row>
    <row r="13" spans="1:48" ht="26.25" customHeight="1" x14ac:dyDescent="0.15">
      <c r="A13" s="254" t="s">
        <v>93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</row>
    <row r="14" spans="1:48" ht="17.25" customHeight="1" x14ac:dyDescent="0.15">
      <c r="A14" s="249" t="s">
        <v>94</v>
      </c>
      <c r="B14" s="249"/>
      <c r="C14" s="249"/>
      <c r="D14" s="249"/>
      <c r="E14" s="249"/>
      <c r="F14" s="164"/>
      <c r="G14" s="249" t="s">
        <v>95</v>
      </c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</row>
    <row r="15" spans="1:48" ht="19.5" customHeight="1" x14ac:dyDescent="0.15">
      <c r="A15" s="255" t="s">
        <v>96</v>
      </c>
      <c r="B15" s="255"/>
      <c r="C15" s="255"/>
      <c r="D15" s="255"/>
      <c r="E15" s="255"/>
      <c r="F15" s="255"/>
      <c r="G15" s="255" t="s">
        <v>97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167"/>
    </row>
    <row r="16" spans="1:48" ht="19.5" customHeight="1" x14ac:dyDescent="0.2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7"/>
    </row>
    <row r="17" spans="1:48" ht="18" customHeight="1" x14ac:dyDescent="0.15">
      <c r="A17" s="243" t="s">
        <v>98</v>
      </c>
      <c r="B17" s="243"/>
      <c r="C17" s="243"/>
      <c r="D17" s="243"/>
      <c r="E17" s="249" t="s">
        <v>99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</row>
    <row r="18" spans="1:48" ht="13.5" customHeight="1" x14ac:dyDescent="0.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8"/>
      <c r="AL18" s="164"/>
      <c r="AM18" s="164"/>
      <c r="AN18" s="164"/>
      <c r="AO18" s="164"/>
      <c r="AP18" s="164"/>
      <c r="AQ18" s="164"/>
      <c r="AR18" s="167"/>
      <c r="AS18" s="167"/>
      <c r="AT18" s="164"/>
      <c r="AU18" s="167"/>
      <c r="AV18" s="167"/>
    </row>
    <row r="19" spans="1:48" ht="15" customHeight="1" x14ac:dyDescent="0.15">
      <c r="A19" s="251" t="s">
        <v>100</v>
      </c>
      <c r="B19" s="251"/>
      <c r="C19" s="251"/>
      <c r="D19" s="251"/>
      <c r="E19" s="251"/>
      <c r="F19" s="251"/>
      <c r="G19" s="250" t="s">
        <v>112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</row>
    <row r="20" spans="1:48" ht="13.5" hidden="1" customHeight="1" x14ac:dyDescent="0.2">
      <c r="A20" s="169"/>
      <c r="B20" s="163"/>
      <c r="C20" s="163"/>
      <c r="D20" s="163"/>
      <c r="E20" s="163"/>
      <c r="F20" s="163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</row>
    <row r="21" spans="1:48" ht="13.5" hidden="1" customHeight="1" x14ac:dyDescent="0.2">
      <c r="A21" s="169"/>
      <c r="B21" s="163"/>
      <c r="C21" s="163"/>
      <c r="D21" s="163"/>
      <c r="E21" s="163"/>
      <c r="F21" s="163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</row>
    <row r="22" spans="1:48" ht="13.5" hidden="1" customHeight="1" x14ac:dyDescent="0.2">
      <c r="A22" s="169"/>
      <c r="B22" s="163"/>
      <c r="C22" s="163"/>
      <c r="D22" s="163"/>
      <c r="E22" s="163"/>
      <c r="F22" s="163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</row>
    <row r="23" spans="1:48" ht="13.5" hidden="1" customHeight="1" x14ac:dyDescent="0.2">
      <c r="A23" s="169"/>
      <c r="B23" s="163"/>
      <c r="C23" s="163"/>
      <c r="D23" s="163"/>
      <c r="E23" s="163"/>
      <c r="F23" s="163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</row>
    <row r="24" spans="1:48" ht="13.5" hidden="1" customHeight="1" x14ac:dyDescent="0.2">
      <c r="A24" s="169"/>
      <c r="B24" s="163"/>
      <c r="C24" s="163"/>
      <c r="D24" s="163"/>
      <c r="E24" s="163"/>
      <c r="F24" s="163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</row>
    <row r="25" spans="1:48" ht="13.5" hidden="1" customHeight="1" x14ac:dyDescent="0.2">
      <c r="A25" s="169"/>
      <c r="B25" s="163"/>
      <c r="C25" s="163"/>
      <c r="D25" s="163"/>
      <c r="E25" s="163"/>
      <c r="F25" s="163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</row>
    <row r="26" spans="1:48" ht="13.5" customHeight="1" x14ac:dyDescent="0.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8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7"/>
      <c r="AS26" s="167"/>
      <c r="AT26" s="164"/>
      <c r="AU26" s="167"/>
      <c r="AV26" s="167"/>
    </row>
    <row r="27" spans="1:48" ht="17.25" customHeight="1" x14ac:dyDescent="0.15">
      <c r="A27" s="243" t="s">
        <v>101</v>
      </c>
      <c r="B27" s="243"/>
      <c r="C27" s="243"/>
      <c r="D27" s="243"/>
      <c r="E27" s="243"/>
      <c r="F27" s="243"/>
      <c r="G27" s="242" t="s">
        <v>102</v>
      </c>
      <c r="H27" s="242"/>
      <c r="I27" s="242"/>
      <c r="J27" s="242"/>
      <c r="K27" s="242"/>
      <c r="L27" s="242"/>
      <c r="M27" s="242"/>
      <c r="N27" s="242"/>
      <c r="O27" s="164"/>
      <c r="P27" s="243" t="s">
        <v>103</v>
      </c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2" t="s">
        <v>111</v>
      </c>
      <c r="AD27" s="242"/>
      <c r="AE27" s="242"/>
      <c r="AF27" s="242"/>
      <c r="AG27" s="242"/>
      <c r="AH27" s="164"/>
      <c r="AI27" s="243" t="s">
        <v>104</v>
      </c>
      <c r="AJ27" s="243"/>
      <c r="AK27" s="243"/>
      <c r="AL27" s="243"/>
      <c r="AM27" s="243"/>
      <c r="AN27" s="243"/>
      <c r="AO27" s="243"/>
      <c r="AP27" s="243"/>
      <c r="AQ27" s="243"/>
      <c r="AR27" s="243"/>
      <c r="AS27" s="242">
        <v>2021</v>
      </c>
      <c r="AT27" s="242"/>
      <c r="AU27" s="242"/>
      <c r="AV27" s="242"/>
    </row>
    <row r="28" spans="1:48" ht="13.5" customHeight="1" x14ac:dyDescent="0.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7"/>
      <c r="AS28" s="167"/>
      <c r="AT28" s="164"/>
      <c r="AU28" s="167"/>
      <c r="AV28" s="167"/>
    </row>
    <row r="29" spans="1:48" ht="18.75" customHeight="1" x14ac:dyDescent="0.15">
      <c r="A29" s="243" t="s">
        <v>105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 t="s">
        <v>106</v>
      </c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</row>
    <row r="30" spans="1:48" ht="13.5" customHeight="1" x14ac:dyDescent="0.1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245" t="s">
        <v>107</v>
      </c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</row>
    <row r="31" spans="1:48" ht="7.5" customHeight="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</row>
    <row r="32" spans="1:48" ht="13.5" customHeight="1" x14ac:dyDescent="0.2">
      <c r="A32" s="243" t="s">
        <v>108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6" t="s">
        <v>109</v>
      </c>
      <c r="M32" s="246"/>
      <c r="N32" s="247">
        <v>43136</v>
      </c>
      <c r="O32" s="248"/>
      <c r="P32" s="248"/>
      <c r="Q32" s="248"/>
      <c r="R32" s="248"/>
      <c r="S32" s="246" t="s">
        <v>110</v>
      </c>
      <c r="T32" s="246"/>
      <c r="U32" s="249">
        <v>69</v>
      </c>
      <c r="V32" s="249"/>
      <c r="W32" s="249"/>
      <c r="X32" s="249"/>
      <c r="Y32" s="249"/>
      <c r="Z32" s="249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</row>
  </sheetData>
  <mergeCells count="38">
    <mergeCell ref="A10:AV10"/>
    <mergeCell ref="AF2:AV2"/>
    <mergeCell ref="AF4:AV4"/>
    <mergeCell ref="AF5:AV5"/>
    <mergeCell ref="AF6:AV7"/>
    <mergeCell ref="A9:AV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1:AV21"/>
    <mergeCell ref="G22:AV22"/>
    <mergeCell ref="G23:AV23"/>
    <mergeCell ref="G24:AV24"/>
    <mergeCell ref="G25:AV25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</mergeCells>
  <pageMargins left="0.74803149606299213" right="0.74803149606299213" top="0.98425196850393704" bottom="0.98425196850393704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72"/>
  <sheetViews>
    <sheetView tabSelected="1" view="pageBreakPreview" zoomScaleNormal="96" zoomScaleSheetLayoutView="100" workbookViewId="0">
      <pane xSplit="15" ySplit="6" topLeftCell="P7" activePane="bottomRight" state="frozen"/>
      <selection pane="topRight" activeCell="K1" sqref="K1"/>
      <selection pane="bottomLeft" activeCell="A7" sqref="A7"/>
      <selection pane="bottomRight" activeCell="T28" sqref="T28"/>
    </sheetView>
  </sheetViews>
  <sheetFormatPr defaultRowHeight="15.75" thickBottom="1" outlineLevelCol="1" x14ac:dyDescent="0.3"/>
  <cols>
    <col min="1" max="1" width="9.85546875" customWidth="1"/>
    <col min="2" max="2" width="25.42578125" customWidth="1"/>
    <col min="3" max="4" width="5.5703125" customWidth="1" outlineLevel="1"/>
    <col min="5" max="5" width="4.85546875" customWidth="1" outlineLevel="1"/>
    <col min="6" max="6" width="5.42578125" customWidth="1" outlineLevel="1"/>
    <col min="7" max="7" width="3.5703125" customWidth="1" outlineLevel="1"/>
    <col min="8" max="8" width="3.7109375" customWidth="1" outlineLevel="1"/>
    <col min="9" max="9" width="3.85546875" customWidth="1" outlineLevel="1"/>
    <col min="10" max="10" width="3.140625" customWidth="1" outlineLevel="1"/>
    <col min="11" max="11" width="4.7109375" customWidth="1" outlineLevel="1"/>
    <col min="12" max="12" width="4" customWidth="1" outlineLevel="1"/>
    <col min="13" max="13" width="4.28515625" customWidth="1" outlineLevel="1"/>
    <col min="14" max="14" width="3.5703125" customWidth="1" outlineLevel="1"/>
    <col min="15" max="15" width="3.85546875" customWidth="1" outlineLevel="1"/>
    <col min="16" max="16" width="4.42578125" customWidth="1" outlineLevel="1"/>
    <col min="17" max="17" width="4.28515625" style="13" customWidth="1" outlineLevel="1"/>
    <col min="18" max="18" width="4.5703125" style="13" customWidth="1"/>
    <col min="19" max="19" width="4.5703125" customWidth="1"/>
    <col min="20" max="20" width="5" customWidth="1"/>
    <col min="21" max="22" width="3.7109375" customWidth="1"/>
    <col min="23" max="24" width="3.140625" customWidth="1"/>
    <col min="25" max="25" width="3.7109375" customWidth="1"/>
    <col min="26" max="26" width="2.85546875" customWidth="1"/>
    <col min="27" max="27" width="3.42578125" customWidth="1"/>
    <col min="28" max="28" width="2.85546875" customWidth="1"/>
    <col min="29" max="29" width="3.85546875" style="8" customWidth="1"/>
    <col min="30" max="30" width="3.7109375" style="8" customWidth="1"/>
    <col min="31" max="31" width="4.140625" customWidth="1"/>
    <col min="32" max="32" width="4.5703125" customWidth="1"/>
    <col min="33" max="33" width="2.85546875" customWidth="1"/>
    <col min="34" max="34" width="3.7109375" customWidth="1"/>
    <col min="35" max="36" width="3.42578125" customWidth="1"/>
    <col min="37" max="37" width="3.140625" customWidth="1"/>
    <col min="38" max="38" width="3.28515625" customWidth="1"/>
    <col min="39" max="39" width="3.28515625" hidden="1" customWidth="1"/>
    <col min="40" max="40" width="4.140625" hidden="1" customWidth="1"/>
    <col min="41" max="41" width="4" style="4" customWidth="1"/>
    <col min="42" max="42" width="4.140625" style="17" customWidth="1"/>
    <col min="43" max="43" width="4.140625" style="8" customWidth="1"/>
    <col min="44" max="44" width="3.7109375" style="8" customWidth="1"/>
    <col min="45" max="45" width="3.85546875" customWidth="1"/>
    <col min="46" max="46" width="3.7109375" customWidth="1"/>
    <col min="47" max="47" width="3.42578125" customWidth="1"/>
    <col min="48" max="50" width="3.28515625" customWidth="1"/>
    <col min="51" max="51" width="2.85546875" customWidth="1"/>
    <col min="52" max="52" width="3.42578125" customWidth="1"/>
    <col min="53" max="54" width="3.85546875" customWidth="1"/>
    <col min="55" max="55" width="4" style="8" customWidth="1"/>
    <col min="56" max="56" width="4.28515625" style="8" customWidth="1"/>
    <col min="57" max="57" width="3.42578125" customWidth="1"/>
    <col min="58" max="58" width="4.85546875" customWidth="1"/>
    <col min="59" max="59" width="3.42578125" customWidth="1"/>
    <col min="60" max="60" width="2.7109375" customWidth="1"/>
    <col min="61" max="62" width="3.28515625" customWidth="1"/>
    <col min="63" max="63" width="3.7109375" customWidth="1"/>
    <col min="64" max="64" width="3.85546875" customWidth="1"/>
    <col min="65" max="65" width="3.140625" customWidth="1"/>
    <col min="66" max="66" width="3.5703125" customWidth="1"/>
    <col min="67" max="67" width="4.140625" style="21" customWidth="1"/>
    <col min="68" max="68" width="4.28515625" style="21" customWidth="1"/>
    <col min="69" max="69" width="4" customWidth="1"/>
    <col min="70" max="70" width="4.28515625" customWidth="1"/>
    <col min="71" max="71" width="3.85546875" customWidth="1"/>
    <col min="72" max="72" width="3" customWidth="1"/>
    <col min="73" max="74" width="3.140625" customWidth="1"/>
    <col min="75" max="76" width="3.5703125" customWidth="1"/>
    <col min="77" max="77" width="3.140625" customWidth="1"/>
    <col min="78" max="78" width="3.7109375" customWidth="1"/>
    <col min="79" max="79" width="3.42578125" style="22" customWidth="1"/>
    <col min="80" max="80" width="4.140625" style="22" customWidth="1"/>
    <col min="81" max="81" width="3.7109375" customWidth="1"/>
    <col min="82" max="82" width="4.28515625" customWidth="1"/>
    <col min="83" max="83" width="3.140625" customWidth="1"/>
    <col min="84" max="84" width="3.5703125" customWidth="1"/>
    <col min="85" max="86" width="3.42578125" customWidth="1"/>
    <col min="87" max="87" width="3.5703125" customWidth="1"/>
    <col min="88" max="88" width="3.140625" customWidth="1"/>
    <col min="89" max="89" width="3.28515625" customWidth="1"/>
    <col min="90" max="90" width="3.7109375" customWidth="1"/>
  </cols>
  <sheetData>
    <row r="1" spans="1:91" ht="19.5" thickBot="1" x14ac:dyDescent="0.35">
      <c r="A1" s="272" t="s">
        <v>191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</row>
    <row r="2" spans="1:91" ht="16.5" customHeight="1" thickBot="1" x14ac:dyDescent="0.3">
      <c r="A2" s="273" t="s">
        <v>0</v>
      </c>
      <c r="B2" s="276" t="s">
        <v>1</v>
      </c>
      <c r="C2" s="279" t="s">
        <v>2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1"/>
      <c r="O2" s="280"/>
      <c r="P2" s="282"/>
      <c r="Q2" s="316" t="s">
        <v>44</v>
      </c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</row>
    <row r="3" spans="1:91" ht="14.25" customHeight="1" thickBot="1" x14ac:dyDescent="0.3">
      <c r="A3" s="274"/>
      <c r="B3" s="277"/>
      <c r="C3" s="298" t="s">
        <v>72</v>
      </c>
      <c r="D3" s="301" t="s">
        <v>4</v>
      </c>
      <c r="E3" s="301"/>
      <c r="F3" s="301"/>
      <c r="G3" s="301"/>
      <c r="H3" s="301"/>
      <c r="I3" s="301"/>
      <c r="J3" s="301"/>
      <c r="K3" s="301"/>
      <c r="L3" s="302" t="s">
        <v>5</v>
      </c>
      <c r="M3" s="283" t="s">
        <v>45</v>
      </c>
      <c r="N3" s="292" t="s">
        <v>43</v>
      </c>
      <c r="O3" s="293"/>
      <c r="P3" s="307" t="s">
        <v>6</v>
      </c>
      <c r="Q3" s="318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</row>
    <row r="4" spans="1:91" ht="14.25" customHeight="1" thickBot="1" x14ac:dyDescent="0.3">
      <c r="A4" s="274"/>
      <c r="B4" s="277"/>
      <c r="C4" s="299"/>
      <c r="D4" s="289" t="s">
        <v>7</v>
      </c>
      <c r="E4" s="290"/>
      <c r="F4" s="290"/>
      <c r="G4" s="290"/>
      <c r="H4" s="290"/>
      <c r="I4" s="290"/>
      <c r="J4" s="291"/>
      <c r="K4" s="263" t="s">
        <v>42</v>
      </c>
      <c r="L4" s="303"/>
      <c r="M4" s="284"/>
      <c r="N4" s="294"/>
      <c r="O4" s="295"/>
      <c r="P4" s="308"/>
      <c r="Q4" s="323" t="s">
        <v>51</v>
      </c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91"/>
      <c r="AR4" s="310" t="s">
        <v>78</v>
      </c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1"/>
      <c r="BO4" s="136"/>
      <c r="BP4" s="324" t="s">
        <v>79</v>
      </c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7"/>
    </row>
    <row r="5" spans="1:91" ht="13.5" customHeight="1" thickBot="1" x14ac:dyDescent="0.3">
      <c r="A5" s="274"/>
      <c r="B5" s="277"/>
      <c r="C5" s="299"/>
      <c r="D5" s="305" t="s">
        <v>3</v>
      </c>
      <c r="E5" s="286" t="s">
        <v>8</v>
      </c>
      <c r="F5" s="287"/>
      <c r="G5" s="287"/>
      <c r="H5" s="287"/>
      <c r="I5" s="287"/>
      <c r="J5" s="288"/>
      <c r="K5" s="264"/>
      <c r="L5" s="303"/>
      <c r="M5" s="284"/>
      <c r="N5" s="296"/>
      <c r="O5" s="297"/>
      <c r="P5" s="308"/>
      <c r="Q5" s="6"/>
      <c r="R5" s="314" t="s">
        <v>3</v>
      </c>
      <c r="S5" s="325" t="s">
        <v>84</v>
      </c>
      <c r="T5" s="325"/>
      <c r="U5" s="325"/>
      <c r="V5" s="325"/>
      <c r="W5" s="325"/>
      <c r="X5" s="325"/>
      <c r="Y5" s="325"/>
      <c r="Z5" s="325"/>
      <c r="AA5" s="325"/>
      <c r="AB5" s="326"/>
      <c r="AC5" s="16"/>
      <c r="AD5" s="269" t="s">
        <v>73</v>
      </c>
      <c r="AE5" s="320"/>
      <c r="AF5" s="321"/>
      <c r="AG5" s="321"/>
      <c r="AH5" s="321"/>
      <c r="AI5" s="321"/>
      <c r="AJ5" s="321"/>
      <c r="AK5" s="321"/>
      <c r="AL5" s="321"/>
      <c r="AM5" s="321"/>
      <c r="AN5" s="322"/>
      <c r="AO5" s="197"/>
      <c r="AP5" s="197"/>
      <c r="AQ5" s="191"/>
      <c r="AR5" s="269" t="s">
        <v>76</v>
      </c>
      <c r="AS5" s="267"/>
      <c r="AT5" s="267"/>
      <c r="AU5" s="267"/>
      <c r="AV5" s="267"/>
      <c r="AW5" s="267"/>
      <c r="AX5" s="267"/>
      <c r="AY5" s="267"/>
      <c r="AZ5" s="267"/>
      <c r="BA5" s="267"/>
      <c r="BB5" s="268"/>
      <c r="BC5" s="314" t="s">
        <v>72</v>
      </c>
      <c r="BD5" s="266" t="s">
        <v>77</v>
      </c>
      <c r="BE5" s="267"/>
      <c r="BF5" s="267"/>
      <c r="BG5" s="267"/>
      <c r="BH5" s="267"/>
      <c r="BI5" s="267"/>
      <c r="BJ5" s="267"/>
      <c r="BK5" s="267"/>
      <c r="BL5" s="267"/>
      <c r="BM5" s="267"/>
      <c r="BN5" s="268"/>
      <c r="BO5" s="270" t="s">
        <v>72</v>
      </c>
      <c r="BP5" s="312" t="s">
        <v>80</v>
      </c>
      <c r="BQ5" s="312"/>
      <c r="BR5" s="312"/>
      <c r="BS5" s="312"/>
      <c r="BT5" s="312"/>
      <c r="BU5" s="312"/>
      <c r="BV5" s="312"/>
      <c r="BW5" s="312"/>
      <c r="BX5" s="312"/>
      <c r="BY5" s="312"/>
      <c r="BZ5" s="313"/>
      <c r="CA5" s="314" t="s">
        <v>72</v>
      </c>
      <c r="CB5" s="312" t="s">
        <v>81</v>
      </c>
      <c r="CC5" s="312"/>
      <c r="CD5" s="312"/>
      <c r="CE5" s="312"/>
      <c r="CF5" s="312"/>
      <c r="CG5" s="312"/>
      <c r="CH5" s="312"/>
      <c r="CI5" s="312"/>
      <c r="CJ5" s="312"/>
      <c r="CK5" s="312"/>
      <c r="CL5" s="313"/>
    </row>
    <row r="6" spans="1:91" ht="48.75" customHeight="1" thickBot="1" x14ac:dyDescent="0.3">
      <c r="A6" s="275"/>
      <c r="B6" s="278"/>
      <c r="C6" s="300"/>
      <c r="D6" s="306"/>
      <c r="E6" s="9" t="s">
        <v>47</v>
      </c>
      <c r="F6" s="10" t="s">
        <v>74</v>
      </c>
      <c r="G6" s="10" t="s">
        <v>48</v>
      </c>
      <c r="H6" s="11" t="s">
        <v>49</v>
      </c>
      <c r="I6" s="10" t="s">
        <v>39</v>
      </c>
      <c r="J6" s="172" t="s">
        <v>119</v>
      </c>
      <c r="K6" s="265"/>
      <c r="L6" s="304"/>
      <c r="M6" s="285"/>
      <c r="N6" s="35" t="s">
        <v>60</v>
      </c>
      <c r="O6" s="36" t="s">
        <v>61</v>
      </c>
      <c r="P6" s="309"/>
      <c r="Q6" s="12" t="s">
        <v>72</v>
      </c>
      <c r="R6" s="315"/>
      <c r="S6" s="29" t="s">
        <v>47</v>
      </c>
      <c r="T6" s="27" t="s">
        <v>68</v>
      </c>
      <c r="U6" s="27" t="s">
        <v>48</v>
      </c>
      <c r="V6" s="27" t="s">
        <v>49</v>
      </c>
      <c r="W6" s="20" t="s">
        <v>40</v>
      </c>
      <c r="X6" s="172" t="s">
        <v>119</v>
      </c>
      <c r="Y6" s="20" t="s">
        <v>42</v>
      </c>
      <c r="Z6" s="33" t="s">
        <v>75</v>
      </c>
      <c r="AA6" s="34" t="s">
        <v>60</v>
      </c>
      <c r="AB6" s="28" t="s">
        <v>61</v>
      </c>
      <c r="AC6" s="14" t="s">
        <v>72</v>
      </c>
      <c r="AD6" s="179" t="s">
        <v>3</v>
      </c>
      <c r="AE6" s="181" t="s">
        <v>63</v>
      </c>
      <c r="AF6" s="182" t="s">
        <v>68</v>
      </c>
      <c r="AG6" s="182" t="s">
        <v>48</v>
      </c>
      <c r="AH6" s="182" t="s">
        <v>49</v>
      </c>
      <c r="AI6" s="183" t="s">
        <v>40</v>
      </c>
      <c r="AJ6" s="184" t="s">
        <v>119</v>
      </c>
      <c r="AK6" s="183" t="s">
        <v>42</v>
      </c>
      <c r="AL6" s="185" t="s">
        <v>75</v>
      </c>
      <c r="AM6" s="38" t="s">
        <v>41</v>
      </c>
      <c r="AN6" s="2" t="s">
        <v>61</v>
      </c>
      <c r="AO6" s="199" t="s">
        <v>60</v>
      </c>
      <c r="AP6" s="199" t="s">
        <v>61</v>
      </c>
      <c r="AQ6" s="180" t="s">
        <v>72</v>
      </c>
      <c r="AR6" s="15" t="s">
        <v>3</v>
      </c>
      <c r="AS6" s="25" t="s">
        <v>63</v>
      </c>
      <c r="AT6" s="26" t="s">
        <v>69</v>
      </c>
      <c r="AU6" s="27" t="s">
        <v>48</v>
      </c>
      <c r="AV6" s="27" t="s">
        <v>49</v>
      </c>
      <c r="AW6" s="20" t="s">
        <v>40</v>
      </c>
      <c r="AX6" s="20" t="s">
        <v>71</v>
      </c>
      <c r="AY6" s="20" t="s">
        <v>42</v>
      </c>
      <c r="AZ6" s="33" t="s">
        <v>75</v>
      </c>
      <c r="BA6" s="34" t="s">
        <v>41</v>
      </c>
      <c r="BB6" s="28" t="s">
        <v>61</v>
      </c>
      <c r="BC6" s="315"/>
      <c r="BD6" s="37" t="s">
        <v>3</v>
      </c>
      <c r="BE6" s="29" t="s">
        <v>63</v>
      </c>
      <c r="BF6" s="27" t="s">
        <v>68</v>
      </c>
      <c r="BG6" s="27" t="s">
        <v>48</v>
      </c>
      <c r="BH6" s="20" t="s">
        <v>49</v>
      </c>
      <c r="BI6" s="20" t="s">
        <v>39</v>
      </c>
      <c r="BJ6" s="20" t="s">
        <v>71</v>
      </c>
      <c r="BK6" s="20" t="s">
        <v>42</v>
      </c>
      <c r="BL6" s="33" t="s">
        <v>75</v>
      </c>
      <c r="BM6" s="34" t="s">
        <v>41</v>
      </c>
      <c r="BN6" s="28" t="s">
        <v>61</v>
      </c>
      <c r="BO6" s="271"/>
      <c r="BP6" s="37" t="s">
        <v>3</v>
      </c>
      <c r="BQ6" s="29" t="s">
        <v>63</v>
      </c>
      <c r="BR6" s="27" t="s">
        <v>68</v>
      </c>
      <c r="BS6" s="27" t="s">
        <v>48</v>
      </c>
      <c r="BT6" s="27" t="s">
        <v>49</v>
      </c>
      <c r="BU6" s="20" t="s">
        <v>40</v>
      </c>
      <c r="BV6" s="20" t="s">
        <v>71</v>
      </c>
      <c r="BW6" s="20" t="s">
        <v>42</v>
      </c>
      <c r="BX6" s="33" t="s">
        <v>75</v>
      </c>
      <c r="BY6" s="34" t="s">
        <v>41</v>
      </c>
      <c r="BZ6" s="28" t="s">
        <v>61</v>
      </c>
      <c r="CA6" s="315"/>
      <c r="CB6" s="37" t="s">
        <v>3</v>
      </c>
      <c r="CC6" s="29" t="s">
        <v>63</v>
      </c>
      <c r="CD6" s="27" t="s">
        <v>68</v>
      </c>
      <c r="CE6" s="27" t="s">
        <v>48</v>
      </c>
      <c r="CF6" s="27" t="s">
        <v>49</v>
      </c>
      <c r="CG6" s="20" t="s">
        <v>40</v>
      </c>
      <c r="CH6" s="20" t="s">
        <v>71</v>
      </c>
      <c r="CI6" s="20" t="s">
        <v>42</v>
      </c>
      <c r="CJ6" s="33" t="s">
        <v>75</v>
      </c>
      <c r="CK6" s="34" t="s">
        <v>41</v>
      </c>
      <c r="CL6" s="28" t="s">
        <v>61</v>
      </c>
    </row>
    <row r="7" spans="1:91" ht="21" customHeight="1" thickBot="1" x14ac:dyDescent="0.3">
      <c r="A7" s="228"/>
      <c r="B7" s="229" t="s">
        <v>9</v>
      </c>
      <c r="C7" s="221">
        <f>C8+C25+C69</f>
        <v>4428</v>
      </c>
      <c r="D7" s="221">
        <f>D8+D25</f>
        <v>4038</v>
      </c>
      <c r="E7" s="221">
        <f t="shared" ref="E7:N7" si="0">E8+E25</f>
        <v>778</v>
      </c>
      <c r="F7" s="221">
        <f t="shared" si="0"/>
        <v>1770</v>
      </c>
      <c r="G7" s="221">
        <f t="shared" si="0"/>
        <v>604</v>
      </c>
      <c r="H7" s="221">
        <f t="shared" si="0"/>
        <v>2</v>
      </c>
      <c r="I7" s="221">
        <f t="shared" si="0"/>
        <v>8</v>
      </c>
      <c r="J7" s="221">
        <f t="shared" si="0"/>
        <v>0</v>
      </c>
      <c r="K7" s="221">
        <f t="shared" si="0"/>
        <v>684</v>
      </c>
      <c r="L7" s="221">
        <f t="shared" si="0"/>
        <v>70</v>
      </c>
      <c r="M7" s="221">
        <f t="shared" si="0"/>
        <v>0</v>
      </c>
      <c r="N7" s="221">
        <f t="shared" si="0"/>
        <v>0</v>
      </c>
      <c r="O7" s="221">
        <f>O8+O25</f>
        <v>174</v>
      </c>
      <c r="P7" s="222">
        <v>216</v>
      </c>
      <c r="Q7" s="222">
        <f>Q8+Q25+Q69</f>
        <v>612</v>
      </c>
      <c r="R7" s="222">
        <f t="shared" ref="R7:AH7" si="1">R8+R25</f>
        <v>578</v>
      </c>
      <c r="S7" s="222">
        <f t="shared" si="1"/>
        <v>274</v>
      </c>
      <c r="T7" s="222">
        <f t="shared" si="1"/>
        <v>304</v>
      </c>
      <c r="U7" s="222">
        <f t="shared" si="1"/>
        <v>0</v>
      </c>
      <c r="V7" s="222">
        <f t="shared" si="1"/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4">
        <f t="shared" si="1"/>
        <v>0</v>
      </c>
      <c r="AB7" s="224">
        <f t="shared" si="1"/>
        <v>0</v>
      </c>
      <c r="AC7" s="225">
        <f t="shared" si="1"/>
        <v>864</v>
      </c>
      <c r="AD7" s="222">
        <f t="shared" si="1"/>
        <v>754</v>
      </c>
      <c r="AE7" s="222">
        <f t="shared" si="1"/>
        <v>334</v>
      </c>
      <c r="AF7" s="222">
        <f t="shared" si="1"/>
        <v>420</v>
      </c>
      <c r="AG7" s="222">
        <f t="shared" si="1"/>
        <v>0</v>
      </c>
      <c r="AH7" s="222">
        <f t="shared" si="1"/>
        <v>0</v>
      </c>
      <c r="AI7" s="222">
        <f t="shared" ref="AI7:BL7" si="2">AI8+AI25</f>
        <v>0</v>
      </c>
      <c r="AJ7" s="222">
        <f t="shared" si="2"/>
        <v>0</v>
      </c>
      <c r="AK7" s="222">
        <f t="shared" si="2"/>
        <v>0</v>
      </c>
      <c r="AL7" s="222">
        <f t="shared" si="2"/>
        <v>0</v>
      </c>
      <c r="AM7" s="222" t="e">
        <f t="shared" si="2"/>
        <v>#VALUE!</v>
      </c>
      <c r="AN7" s="223">
        <f t="shared" si="2"/>
        <v>108</v>
      </c>
      <c r="AO7" s="226">
        <f t="shared" si="2"/>
        <v>0</v>
      </c>
      <c r="AP7" s="226">
        <f t="shared" si="2"/>
        <v>72</v>
      </c>
      <c r="AQ7" s="225">
        <f t="shared" si="2"/>
        <v>612</v>
      </c>
      <c r="AR7" s="222">
        <f t="shared" si="2"/>
        <v>558</v>
      </c>
      <c r="AS7" s="222">
        <f t="shared" si="2"/>
        <v>160</v>
      </c>
      <c r="AT7" s="222">
        <f t="shared" si="2"/>
        <v>236</v>
      </c>
      <c r="AU7" s="222">
        <f t="shared" si="2"/>
        <v>144</v>
      </c>
      <c r="AV7" s="222">
        <f t="shared" si="2"/>
        <v>0</v>
      </c>
      <c r="AW7" s="222">
        <f t="shared" si="2"/>
        <v>0</v>
      </c>
      <c r="AX7" s="222">
        <f t="shared" si="2"/>
        <v>0</v>
      </c>
      <c r="AY7" s="222">
        <f t="shared" si="2"/>
        <v>0</v>
      </c>
      <c r="AZ7" s="223">
        <f t="shared" si="2"/>
        <v>18</v>
      </c>
      <c r="BA7" s="224"/>
      <c r="BB7" s="224">
        <f t="shared" si="2"/>
        <v>18</v>
      </c>
      <c r="BC7" s="225">
        <f t="shared" si="2"/>
        <v>864</v>
      </c>
      <c r="BD7" s="222">
        <f t="shared" si="2"/>
        <v>778</v>
      </c>
      <c r="BE7" s="222">
        <f t="shared" si="2"/>
        <v>0</v>
      </c>
      <c r="BF7" s="222">
        <f t="shared" si="2"/>
        <v>366</v>
      </c>
      <c r="BG7" s="222">
        <f t="shared" si="2"/>
        <v>250</v>
      </c>
      <c r="BH7" s="222">
        <f t="shared" si="2"/>
        <v>0</v>
      </c>
      <c r="BI7" s="222">
        <f t="shared" si="2"/>
        <v>0</v>
      </c>
      <c r="BJ7" s="222">
        <f t="shared" si="2"/>
        <v>0</v>
      </c>
      <c r="BK7" s="222">
        <f t="shared" si="2"/>
        <v>144</v>
      </c>
      <c r="BL7" s="223">
        <f t="shared" si="2"/>
        <v>18</v>
      </c>
      <c r="BM7" s="224"/>
      <c r="BN7" s="224">
        <f t="shared" ref="BN7:CK7" si="3">BN8+BN25</f>
        <v>36</v>
      </c>
      <c r="BO7" s="222">
        <f t="shared" si="3"/>
        <v>612</v>
      </c>
      <c r="BP7" s="222">
        <f t="shared" si="3"/>
        <v>594</v>
      </c>
      <c r="BQ7" s="222">
        <f t="shared" si="3"/>
        <v>20</v>
      </c>
      <c r="BR7" s="222">
        <f t="shared" si="3"/>
        <v>236</v>
      </c>
      <c r="BS7" s="222">
        <f t="shared" si="3"/>
        <v>120</v>
      </c>
      <c r="BT7" s="222">
        <f t="shared" si="3"/>
        <v>2</v>
      </c>
      <c r="BU7" s="222">
        <f t="shared" si="3"/>
        <v>8</v>
      </c>
      <c r="BV7" s="222">
        <f t="shared" si="3"/>
        <v>0</v>
      </c>
      <c r="BW7" s="222">
        <f t="shared" si="3"/>
        <v>72</v>
      </c>
      <c r="BX7" s="223">
        <f t="shared" si="3"/>
        <v>28</v>
      </c>
      <c r="BY7" s="224"/>
      <c r="BZ7" s="224">
        <f t="shared" si="3"/>
        <v>18</v>
      </c>
      <c r="CA7" s="225">
        <f>CA8+CA25+CA69</f>
        <v>864</v>
      </c>
      <c r="CB7" s="222">
        <f>CB8+CB25</f>
        <v>618</v>
      </c>
      <c r="CC7" s="222">
        <f t="shared" si="3"/>
        <v>2</v>
      </c>
      <c r="CD7" s="222">
        <f t="shared" si="3"/>
        <v>164</v>
      </c>
      <c r="CE7" s="222">
        <f t="shared" si="3"/>
        <v>86</v>
      </c>
      <c r="CF7" s="222">
        <f t="shared" si="3"/>
        <v>0</v>
      </c>
      <c r="CG7" s="222">
        <f t="shared" si="3"/>
        <v>0</v>
      </c>
      <c r="CH7" s="222">
        <f t="shared" si="3"/>
        <v>0</v>
      </c>
      <c r="CI7" s="222">
        <f t="shared" si="3"/>
        <v>504</v>
      </c>
      <c r="CJ7" s="223">
        <f t="shared" si="3"/>
        <v>6</v>
      </c>
      <c r="CK7" s="224" t="e">
        <f t="shared" si="3"/>
        <v>#VALUE!</v>
      </c>
      <c r="CL7" s="224">
        <f>CL8+CL25+CL69</f>
        <v>246</v>
      </c>
    </row>
    <row r="8" spans="1:91" ht="21" customHeight="1" thickBot="1" x14ac:dyDescent="0.3">
      <c r="A8" s="202" t="s">
        <v>116</v>
      </c>
      <c r="B8" s="203" t="s">
        <v>118</v>
      </c>
      <c r="C8" s="149">
        <f>C9+C20+C24</f>
        <v>1476</v>
      </c>
      <c r="D8" s="149">
        <f>D9+D20+D24</f>
        <v>1404</v>
      </c>
      <c r="E8" s="149">
        <f t="shared" ref="E8:AJ8" si="4">E9+E20+E24</f>
        <v>578</v>
      </c>
      <c r="F8" s="149">
        <f t="shared" si="4"/>
        <v>754</v>
      </c>
      <c r="G8" s="149">
        <f t="shared" si="4"/>
        <v>0</v>
      </c>
      <c r="H8" s="149">
        <f t="shared" si="4"/>
        <v>0</v>
      </c>
      <c r="I8" s="149">
        <f t="shared" si="4"/>
        <v>0</v>
      </c>
      <c r="J8" s="149">
        <f t="shared" si="4"/>
        <v>0</v>
      </c>
      <c r="K8" s="149">
        <f t="shared" si="4"/>
        <v>0</v>
      </c>
      <c r="L8" s="149">
        <f t="shared" si="4"/>
        <v>0</v>
      </c>
      <c r="M8" s="149">
        <f t="shared" si="4"/>
        <v>0</v>
      </c>
      <c r="N8" s="149"/>
      <c r="O8" s="149">
        <f t="shared" si="4"/>
        <v>72</v>
      </c>
      <c r="P8" s="149">
        <f t="shared" si="4"/>
        <v>0</v>
      </c>
      <c r="Q8" s="149">
        <f t="shared" si="4"/>
        <v>612</v>
      </c>
      <c r="R8" s="149">
        <f>R9+R20+R24</f>
        <v>578</v>
      </c>
      <c r="S8" s="149">
        <f t="shared" si="4"/>
        <v>274</v>
      </c>
      <c r="T8" s="149">
        <f t="shared" si="4"/>
        <v>304</v>
      </c>
      <c r="U8" s="149">
        <f t="shared" si="4"/>
        <v>0</v>
      </c>
      <c r="V8" s="149">
        <f t="shared" si="4"/>
        <v>0</v>
      </c>
      <c r="W8" s="149">
        <f t="shared" si="4"/>
        <v>0</v>
      </c>
      <c r="X8" s="149">
        <f t="shared" si="4"/>
        <v>0</v>
      </c>
      <c r="Y8" s="149">
        <f t="shared" si="4"/>
        <v>0</v>
      </c>
      <c r="Z8" s="149">
        <f t="shared" si="4"/>
        <v>0</v>
      </c>
      <c r="AA8" s="149"/>
      <c r="AB8" s="149">
        <f t="shared" si="4"/>
        <v>0</v>
      </c>
      <c r="AC8" s="149">
        <f>AC9+AC20+AC24</f>
        <v>864</v>
      </c>
      <c r="AD8" s="149">
        <f t="shared" si="4"/>
        <v>754</v>
      </c>
      <c r="AE8" s="149">
        <f t="shared" si="4"/>
        <v>334</v>
      </c>
      <c r="AF8" s="149">
        <f t="shared" si="4"/>
        <v>420</v>
      </c>
      <c r="AG8" s="149">
        <f t="shared" si="4"/>
        <v>0</v>
      </c>
      <c r="AH8" s="149">
        <f t="shared" si="4"/>
        <v>0</v>
      </c>
      <c r="AI8" s="149">
        <f t="shared" si="4"/>
        <v>0</v>
      </c>
      <c r="AJ8" s="149">
        <f t="shared" si="4"/>
        <v>0</v>
      </c>
      <c r="AK8" s="149">
        <f t="shared" ref="AK8" si="5">AK9+AK20+AK24</f>
        <v>0</v>
      </c>
      <c r="AL8" s="149">
        <f t="shared" ref="AL8" si="6">AL9+AL20+AL24</f>
        <v>0</v>
      </c>
      <c r="AM8" s="149" t="e">
        <f t="shared" ref="AM8" si="7">AM9+AM20+AM24</f>
        <v>#VALUE!</v>
      </c>
      <c r="AN8" s="186">
        <f t="shared" ref="AN8" si="8">AN9+AN20+AN24</f>
        <v>108</v>
      </c>
      <c r="AO8" s="200"/>
      <c r="AP8" s="200">
        <f t="shared" ref="AP8" si="9">AP9+AP20+AP24</f>
        <v>72</v>
      </c>
      <c r="AQ8" s="192">
        <f t="shared" ref="AQ8" si="10">AQ9+AQ20+AQ24</f>
        <v>0</v>
      </c>
      <c r="AR8" s="149">
        <f t="shared" ref="AR8" si="11">AR9+AR20+AR24</f>
        <v>0</v>
      </c>
      <c r="AS8" s="149">
        <f t="shared" ref="AS8" si="12">AS9+AS20+AS24</f>
        <v>0</v>
      </c>
      <c r="AT8" s="149">
        <f t="shared" ref="AT8" si="13">AT9+AT20+AT24</f>
        <v>0</v>
      </c>
      <c r="AU8" s="149">
        <f t="shared" ref="AU8" si="14">AU9+AU20+AU24</f>
        <v>0</v>
      </c>
      <c r="AV8" s="149">
        <f t="shared" ref="AV8" si="15">AV9+AV20+AV24</f>
        <v>0</v>
      </c>
      <c r="AW8" s="149">
        <f t="shared" ref="AW8" si="16">AW9+AW20+AW24</f>
        <v>0</v>
      </c>
      <c r="AX8" s="149">
        <f t="shared" ref="AX8" si="17">AX9+AX20+AX24</f>
        <v>0</v>
      </c>
      <c r="AY8" s="149">
        <f t="shared" ref="AY8" si="18">AY9+AY20+AY24</f>
        <v>0</v>
      </c>
      <c r="AZ8" s="149">
        <f t="shared" ref="AZ8" si="19">AZ9+AZ20+AZ24</f>
        <v>0</v>
      </c>
      <c r="BA8" s="149"/>
      <c r="BB8" s="149">
        <f t="shared" ref="BB8" si="20">BB9+BB20+BB24</f>
        <v>0</v>
      </c>
      <c r="BC8" s="149">
        <f t="shared" ref="BC8" si="21">BC9+BC20+BC24</f>
        <v>0</v>
      </c>
      <c r="BD8" s="149">
        <f t="shared" ref="BD8" si="22">BD9+BD20+BD24</f>
        <v>0</v>
      </c>
      <c r="BE8" s="149">
        <f t="shared" ref="BE8" si="23">BE9+BE20+BE24</f>
        <v>0</v>
      </c>
      <c r="BF8" s="149">
        <f t="shared" ref="BF8" si="24">BF9+BF20+BF24</f>
        <v>0</v>
      </c>
      <c r="BG8" s="149">
        <f t="shared" ref="BG8" si="25">BG9+BG20+BG24</f>
        <v>0</v>
      </c>
      <c r="BH8" s="149">
        <f t="shared" ref="BH8" si="26">BH9+BH20+BH24</f>
        <v>0</v>
      </c>
      <c r="BI8" s="149">
        <f t="shared" ref="BI8" si="27">BI9+BI20+BI24</f>
        <v>0</v>
      </c>
      <c r="BJ8" s="149">
        <f t="shared" ref="BJ8" si="28">BJ9+BJ20+BJ24</f>
        <v>0</v>
      </c>
      <c r="BK8" s="149">
        <f t="shared" ref="BK8" si="29">BK9+BK20+BK24</f>
        <v>0</v>
      </c>
      <c r="BL8" s="149">
        <f t="shared" ref="BL8" si="30">BL9+BL20+BL24</f>
        <v>0</v>
      </c>
      <c r="BM8" s="149"/>
      <c r="BN8" s="149">
        <f t="shared" ref="BN8" si="31">BN9+BN20+BN24</f>
        <v>0</v>
      </c>
      <c r="BO8" s="149">
        <f t="shared" ref="BO8" si="32">BO9+BO20+BO24</f>
        <v>0</v>
      </c>
      <c r="BP8" s="149">
        <f t="shared" ref="BP8" si="33">BP9+BP20+BP24</f>
        <v>0</v>
      </c>
      <c r="BQ8" s="149">
        <f t="shared" ref="BQ8" si="34">BQ9+BQ20+BQ24</f>
        <v>0</v>
      </c>
      <c r="BR8" s="149">
        <f t="shared" ref="BR8" si="35">BR9+BR20+BR24</f>
        <v>0</v>
      </c>
      <c r="BS8" s="149">
        <f t="shared" ref="BS8" si="36">BS9+BS20+BS24</f>
        <v>0</v>
      </c>
      <c r="BT8" s="149">
        <f t="shared" ref="BT8" si="37">BT9+BT20+BT24</f>
        <v>0</v>
      </c>
      <c r="BU8" s="149">
        <f t="shared" ref="BU8" si="38">BU9+BU20+BU24</f>
        <v>0</v>
      </c>
      <c r="BV8" s="149">
        <f t="shared" ref="BV8" si="39">BV9+BV20+BV24</f>
        <v>0</v>
      </c>
      <c r="BW8" s="149">
        <f t="shared" ref="BW8" si="40">BW9+BW20+BW24</f>
        <v>0</v>
      </c>
      <c r="BX8" s="149">
        <f t="shared" ref="BX8" si="41">BX9+BX20+BX24</f>
        <v>0</v>
      </c>
      <c r="BY8" s="149"/>
      <c r="BZ8" s="149">
        <f t="shared" ref="BZ8" si="42">BZ9+BZ20+BZ24</f>
        <v>0</v>
      </c>
      <c r="CA8" s="149">
        <f t="shared" ref="CA8" si="43">CA9+CA20+CA24</f>
        <v>0</v>
      </c>
      <c r="CB8" s="149">
        <f t="shared" ref="CB8" si="44">CB9+CB20+CB24</f>
        <v>0</v>
      </c>
      <c r="CC8" s="149">
        <f t="shared" ref="CC8" si="45">CC9+CC20+CC24</f>
        <v>0</v>
      </c>
      <c r="CD8" s="149">
        <f t="shared" ref="CD8" si="46">CD9+CD20+CD24</f>
        <v>0</v>
      </c>
      <c r="CE8" s="149">
        <f t="shared" ref="CE8" si="47">CE9+CE20+CE24</f>
        <v>0</v>
      </c>
      <c r="CF8" s="149">
        <f t="shared" ref="CF8" si="48">CF9+CF20+CF24</f>
        <v>0</v>
      </c>
      <c r="CG8" s="149">
        <f t="shared" ref="CG8" si="49">CG9+CG20+CG24</f>
        <v>0</v>
      </c>
      <c r="CH8" s="149">
        <f t="shared" ref="CH8" si="50">CH9+CH20+CH24</f>
        <v>0</v>
      </c>
      <c r="CI8" s="149">
        <f t="shared" ref="CI8" si="51">CI9+CI20+CI24</f>
        <v>0</v>
      </c>
      <c r="CJ8" s="149">
        <f t="shared" ref="CJ8" si="52">CJ9+CJ20+CJ24</f>
        <v>0</v>
      </c>
      <c r="CK8" s="149">
        <f t="shared" ref="CK8" si="53">CK9+CK20+CK24</f>
        <v>0</v>
      </c>
      <c r="CL8" s="149">
        <f t="shared" ref="CL8" si="54">CL9+CL20+CL24</f>
        <v>0</v>
      </c>
      <c r="CM8" s="39"/>
    </row>
    <row r="9" spans="1:91" ht="12" customHeight="1" thickBot="1" x14ac:dyDescent="0.3">
      <c r="A9" s="204"/>
      <c r="B9" s="205" t="s">
        <v>174</v>
      </c>
      <c r="C9" s="149">
        <f>C10+C11+C12+C13+C14+C15+C16+C17+C18+C19</f>
        <v>1048</v>
      </c>
      <c r="D9" s="149">
        <f>D10+D11+D12+D13+D14+D15+D16+D17+D19+D18</f>
        <v>994</v>
      </c>
      <c r="E9" s="149">
        <f>E10+E11+E12+E13+E14+E15+E16+E17+E19</f>
        <v>492</v>
      </c>
      <c r="F9" s="149">
        <f>F10+F11+F12+F13+F14+F15+F16+F17+F19</f>
        <v>430</v>
      </c>
      <c r="G9" s="149">
        <f t="shared" ref="G9" si="55">G10+G11+G12+G13+G14+G15+G16+G17+G19</f>
        <v>0</v>
      </c>
      <c r="H9" s="149">
        <f t="shared" ref="H9" si="56">H10+H11+H12+H13+H14+H15+H16+H17+H19</f>
        <v>0</v>
      </c>
      <c r="I9" s="149">
        <f>I10+I11+I12+I13+I14+I15+I16+I17+I19</f>
        <v>0</v>
      </c>
      <c r="J9" s="149">
        <f t="shared" ref="J9" si="57">J10+J11+J12+J13+J14+J15+J16+J17+J19</f>
        <v>0</v>
      </c>
      <c r="K9" s="149">
        <f t="shared" ref="K9" si="58">K10+K11+K12+K13+K14+K15+K16+K17+K19</f>
        <v>0</v>
      </c>
      <c r="L9" s="149">
        <f t="shared" ref="L9" si="59">L10+L11+L12+L13+L14+L15+L16+L17+L19</f>
        <v>0</v>
      </c>
      <c r="M9" s="149">
        <f t="shared" ref="M9" si="60">M10+M11+M12+M13+M14+M15+M16+M17+M19</f>
        <v>0</v>
      </c>
      <c r="N9" s="149"/>
      <c r="O9" s="149">
        <f>O10+O11+O12+O13+O14+O15+O16+O17+O19</f>
        <v>54</v>
      </c>
      <c r="P9" s="149">
        <f t="shared" ref="P9" si="61">P10+P11+P12+P13+P14+P15+P16+P17+P19</f>
        <v>0</v>
      </c>
      <c r="Q9" s="177">
        <f>Q10+Q11+Q12+Q13+Q14+Q15+Q16+Q17+Q19+Q18</f>
        <v>420</v>
      </c>
      <c r="R9" s="149">
        <f t="shared" ref="R9" si="62">R10+R11+R12+R13+R14+R15+R16+R17+R19</f>
        <v>386</v>
      </c>
      <c r="S9" s="149">
        <f t="shared" ref="S9" si="63">S10+S11+S12+S13+S14+S15+S16+S17+S19</f>
        <v>226</v>
      </c>
      <c r="T9" s="149">
        <f t="shared" ref="T9" si="64">T10+T11+T12+T13+T14+T15+T16+T17+T19</f>
        <v>160</v>
      </c>
      <c r="U9" s="149">
        <f t="shared" ref="U9" si="65">U10+U11+U12+U13+U14+U15+U16+U17+U19</f>
        <v>0</v>
      </c>
      <c r="V9" s="149">
        <f t="shared" ref="V9" si="66">V10+V11+V12+V13+V14+V15+V16+V17+V19</f>
        <v>0</v>
      </c>
      <c r="W9" s="149">
        <f t="shared" ref="W9" si="67">W10+W11+W12+W13+W14+W15+W16+W17+W19</f>
        <v>0</v>
      </c>
      <c r="X9" s="149">
        <f t="shared" ref="X9" si="68">X10+X11+X12+X13+X14+X15+X16+X17+X19</f>
        <v>0</v>
      </c>
      <c r="Y9" s="149">
        <f t="shared" ref="Y9" si="69">Y10+Y11+Y12+Y13+Y14+Y15+Y16+Y17+Y19</f>
        <v>0</v>
      </c>
      <c r="Z9" s="149">
        <f t="shared" ref="Z9" si="70">Z10+Z11+Z12+Z13+Z14+Z15+Z16+Z17+Z19</f>
        <v>0</v>
      </c>
      <c r="AA9" s="149"/>
      <c r="AB9" s="149">
        <f t="shared" ref="AB9" si="71">AB10+AB11+AB12+AB13+AB14+AB15+AB16+AB17+AB19</f>
        <v>0</v>
      </c>
      <c r="AC9" s="149">
        <f>AC10+AC11+AC12+AC13+AC14+AC15+AC16+AC17+AC19+AC18</f>
        <v>628</v>
      </c>
      <c r="AD9" s="149">
        <f t="shared" ref="AD9" si="72">AD10+AD11+AD12+AD13+AD14+AD15+AD16+AD17+AD19</f>
        <v>536</v>
      </c>
      <c r="AE9" s="149">
        <f t="shared" ref="AE9" si="73">AE10+AE11+AE12+AE13+AE14+AE15+AE16+AE17+AE19</f>
        <v>294</v>
      </c>
      <c r="AF9" s="149">
        <f t="shared" ref="AF9" si="74">AF10+AF11+AF12+AF13+AF14+AF15+AF16+AF17+AF19</f>
        <v>242</v>
      </c>
      <c r="AG9" s="149">
        <f t="shared" ref="AG9" si="75">AG10+AG11+AG12+AG13+AG14+AG15+AG16+AG17+AG19</f>
        <v>0</v>
      </c>
      <c r="AH9" s="149">
        <f t="shared" ref="AH9" si="76">AH10+AH11+AH12+AH13+AH14+AH15+AH16+AH17+AH19</f>
        <v>0</v>
      </c>
      <c r="AI9" s="149">
        <f t="shared" ref="AI9" si="77">AI10+AI11+AI12+AI13+AI14+AI15+AI16+AI17+AI19</f>
        <v>0</v>
      </c>
      <c r="AJ9" s="149">
        <f t="shared" ref="AJ9" si="78">AJ10+AJ11+AJ12+AJ13+AJ14+AJ15+AJ16+AJ17+AJ19</f>
        <v>0</v>
      </c>
      <c r="AK9" s="149">
        <f t="shared" ref="AK9" si="79">AK10+AK11+AK12+AK13+AK14+AK15+AK16+AK17+AK19</f>
        <v>0</v>
      </c>
      <c r="AL9" s="149">
        <f t="shared" ref="AL9" si="80">AL10+AL11+AL12+AL13+AL14+AL15+AL16+AL17+AL19</f>
        <v>0</v>
      </c>
      <c r="AM9" s="149" t="e">
        <f t="shared" ref="AM9" si="81">AM10+AM11+AM12+AM13+AM14+AM15+AM16+AM17+AM19</f>
        <v>#VALUE!</v>
      </c>
      <c r="AN9" s="186">
        <f t="shared" ref="AN9" si="82">AN10+AN11+AN12+AN13+AN14+AN15+AN16+AN17+AN19</f>
        <v>36</v>
      </c>
      <c r="AO9" s="155"/>
      <c r="AP9" s="155">
        <f t="shared" ref="AP9" si="83">AP10+AP11+AP12+AP13+AP14+AP15+AP16+AP17+AP19</f>
        <v>54</v>
      </c>
      <c r="AQ9" s="192">
        <f t="shared" ref="AQ9:BO9" si="84">AQ10+AQ11+AQ12+AQ13+AQ14+AQ15+AQ16+AQ17+AQ19</f>
        <v>0</v>
      </c>
      <c r="AR9" s="149">
        <f t="shared" si="84"/>
        <v>0</v>
      </c>
      <c r="AS9" s="149">
        <f t="shared" si="84"/>
        <v>0</v>
      </c>
      <c r="AT9" s="149">
        <f t="shared" si="84"/>
        <v>0</v>
      </c>
      <c r="AU9" s="149">
        <f t="shared" si="84"/>
        <v>0</v>
      </c>
      <c r="AV9" s="149">
        <f t="shared" si="84"/>
        <v>0</v>
      </c>
      <c r="AW9" s="149">
        <f t="shared" si="84"/>
        <v>0</v>
      </c>
      <c r="AX9" s="149">
        <f t="shared" si="84"/>
        <v>0</v>
      </c>
      <c r="AY9" s="149">
        <f t="shared" si="84"/>
        <v>0</v>
      </c>
      <c r="AZ9" s="149">
        <f t="shared" si="84"/>
        <v>0</v>
      </c>
      <c r="BA9" s="63"/>
      <c r="BB9" s="63">
        <f t="shared" si="84"/>
        <v>0</v>
      </c>
      <c r="BC9" s="149">
        <f t="shared" si="84"/>
        <v>0</v>
      </c>
      <c r="BD9" s="149">
        <f t="shared" si="84"/>
        <v>0</v>
      </c>
      <c r="BE9" s="149">
        <f t="shared" si="84"/>
        <v>0</v>
      </c>
      <c r="BF9" s="149">
        <f t="shared" si="84"/>
        <v>0</v>
      </c>
      <c r="BG9" s="149">
        <f t="shared" si="84"/>
        <v>0</v>
      </c>
      <c r="BH9" s="149">
        <f t="shared" si="84"/>
        <v>0</v>
      </c>
      <c r="BI9" s="149">
        <f t="shared" si="84"/>
        <v>0</v>
      </c>
      <c r="BJ9" s="149">
        <f t="shared" si="84"/>
        <v>0</v>
      </c>
      <c r="BK9" s="149">
        <f t="shared" si="84"/>
        <v>0</v>
      </c>
      <c r="BL9" s="149">
        <f t="shared" si="84"/>
        <v>0</v>
      </c>
      <c r="BM9" s="149"/>
      <c r="BN9" s="149">
        <f t="shared" si="84"/>
        <v>0</v>
      </c>
      <c r="BO9" s="149">
        <f t="shared" si="84"/>
        <v>0</v>
      </c>
      <c r="BP9" s="149">
        <f t="shared" ref="BP9:CL9" si="85">BP10+BP11+BP12+BP13+BP14+BP15+BP16+BP17+BP19</f>
        <v>0</v>
      </c>
      <c r="BQ9" s="149">
        <f t="shared" si="85"/>
        <v>0</v>
      </c>
      <c r="BR9" s="149">
        <f t="shared" si="85"/>
        <v>0</v>
      </c>
      <c r="BS9" s="149">
        <f t="shared" si="85"/>
        <v>0</v>
      </c>
      <c r="BT9" s="149">
        <f t="shared" si="85"/>
        <v>0</v>
      </c>
      <c r="BU9" s="149">
        <f t="shared" si="85"/>
        <v>0</v>
      </c>
      <c r="BV9" s="149">
        <f t="shared" si="85"/>
        <v>0</v>
      </c>
      <c r="BW9" s="149">
        <f t="shared" si="85"/>
        <v>0</v>
      </c>
      <c r="BX9" s="149">
        <f t="shared" si="85"/>
        <v>0</v>
      </c>
      <c r="BY9" s="63"/>
      <c r="BZ9" s="63">
        <f t="shared" si="85"/>
        <v>0</v>
      </c>
      <c r="CA9" s="149">
        <f t="shared" si="85"/>
        <v>0</v>
      </c>
      <c r="CB9" s="149">
        <f t="shared" si="85"/>
        <v>0</v>
      </c>
      <c r="CC9" s="149">
        <f t="shared" si="85"/>
        <v>0</v>
      </c>
      <c r="CD9" s="149">
        <f t="shared" si="85"/>
        <v>0</v>
      </c>
      <c r="CE9" s="149">
        <f t="shared" si="85"/>
        <v>0</v>
      </c>
      <c r="CF9" s="149">
        <f t="shared" si="85"/>
        <v>0</v>
      </c>
      <c r="CG9" s="149">
        <f t="shared" si="85"/>
        <v>0</v>
      </c>
      <c r="CH9" s="149">
        <f t="shared" si="85"/>
        <v>0</v>
      </c>
      <c r="CI9" s="149">
        <f t="shared" si="85"/>
        <v>0</v>
      </c>
      <c r="CJ9" s="149">
        <f t="shared" si="85"/>
        <v>0</v>
      </c>
      <c r="CK9" s="63">
        <f t="shared" si="85"/>
        <v>0</v>
      </c>
      <c r="CL9" s="63">
        <f t="shared" si="85"/>
        <v>0</v>
      </c>
      <c r="CM9" s="39"/>
    </row>
    <row r="10" spans="1:91" ht="12" customHeight="1" x14ac:dyDescent="0.25">
      <c r="A10" s="227" t="s">
        <v>178</v>
      </c>
      <c r="B10" s="227" t="s">
        <v>10</v>
      </c>
      <c r="C10" s="72">
        <f>D10+O10</f>
        <v>108</v>
      </c>
      <c r="D10" s="72">
        <f>SUM(E10:L10)</f>
        <v>90</v>
      </c>
      <c r="E10" s="40">
        <v>36</v>
      </c>
      <c r="F10" s="40">
        <v>54</v>
      </c>
      <c r="G10" s="41"/>
      <c r="H10" s="41"/>
      <c r="I10" s="41"/>
      <c r="J10" s="41"/>
      <c r="K10" s="43"/>
      <c r="L10" s="138"/>
      <c r="M10" s="139"/>
      <c r="N10" s="109" t="s">
        <v>52</v>
      </c>
      <c r="O10" s="81">
        <v>18</v>
      </c>
      <c r="P10" s="126"/>
      <c r="Q10" s="67">
        <f>R10+AB10</f>
        <v>34</v>
      </c>
      <c r="R10" s="92">
        <f>SUM(S10:Z10)</f>
        <v>34</v>
      </c>
      <c r="S10" s="99">
        <v>14</v>
      </c>
      <c r="T10" s="178">
        <v>20</v>
      </c>
      <c r="U10" s="19"/>
      <c r="V10" s="19"/>
      <c r="W10" s="19"/>
      <c r="X10" s="19"/>
      <c r="Y10" s="43"/>
      <c r="Z10" s="45"/>
      <c r="AA10" s="59"/>
      <c r="AB10" s="59"/>
      <c r="AC10" s="100">
        <f>AD10+AP10</f>
        <v>74</v>
      </c>
      <c r="AD10" s="72">
        <f>SUM(AE10:AL10)</f>
        <v>56</v>
      </c>
      <c r="AE10" s="43">
        <v>22</v>
      </c>
      <c r="AF10" s="43">
        <v>34</v>
      </c>
      <c r="AG10" s="43"/>
      <c r="AH10" s="43"/>
      <c r="AI10" s="43"/>
      <c r="AJ10" s="43"/>
      <c r="AK10" s="43"/>
      <c r="AL10" s="45"/>
      <c r="AM10" s="101" t="s">
        <v>52</v>
      </c>
      <c r="AN10" s="187">
        <v>36</v>
      </c>
      <c r="AO10" s="59" t="s">
        <v>171</v>
      </c>
      <c r="AP10" s="59">
        <v>18</v>
      </c>
      <c r="AQ10" s="193">
        <v>0</v>
      </c>
      <c r="AR10" s="100">
        <v>0</v>
      </c>
      <c r="AS10" s="43"/>
      <c r="AT10" s="43"/>
      <c r="AU10" s="43"/>
      <c r="AV10" s="43"/>
      <c r="AW10" s="43"/>
      <c r="AX10" s="43"/>
      <c r="AY10" s="43"/>
      <c r="AZ10" s="45"/>
      <c r="BA10" s="59"/>
      <c r="BB10" s="80"/>
      <c r="BC10" s="67">
        <v>0</v>
      </c>
      <c r="BD10" s="67">
        <v>0</v>
      </c>
      <c r="BE10" s="43"/>
      <c r="BF10" s="43"/>
      <c r="BG10" s="43"/>
      <c r="BH10" s="43"/>
      <c r="BI10" s="43"/>
      <c r="BJ10" s="43"/>
      <c r="BK10" s="43"/>
      <c r="BL10" s="45"/>
      <c r="BM10" s="59"/>
      <c r="BN10" s="44"/>
      <c r="BO10" s="116">
        <v>0</v>
      </c>
      <c r="BP10" s="67">
        <v>0</v>
      </c>
      <c r="BQ10" s="43"/>
      <c r="BR10" s="43"/>
      <c r="BS10" s="43"/>
      <c r="BT10" s="43"/>
      <c r="BU10" s="43"/>
      <c r="BV10" s="43"/>
      <c r="BW10" s="43"/>
      <c r="BX10" s="45"/>
      <c r="BY10" s="59"/>
      <c r="BZ10" s="59"/>
      <c r="CA10" s="67">
        <v>0</v>
      </c>
      <c r="CB10" s="67">
        <v>0</v>
      </c>
      <c r="CC10" s="43"/>
      <c r="CD10" s="43"/>
      <c r="CE10" s="43"/>
      <c r="CF10" s="43"/>
      <c r="CG10" s="43"/>
      <c r="CH10" s="43"/>
      <c r="CI10" s="43"/>
      <c r="CJ10" s="45"/>
      <c r="CK10" s="59"/>
      <c r="CL10" s="44"/>
      <c r="CM10" s="39"/>
    </row>
    <row r="11" spans="1:91" ht="13.5" customHeight="1" x14ac:dyDescent="0.25">
      <c r="A11" s="227" t="s">
        <v>179</v>
      </c>
      <c r="B11" s="230" t="s">
        <v>11</v>
      </c>
      <c r="C11" s="72">
        <f t="shared" ref="C11:C19" si="86">D11+O11</f>
        <v>108</v>
      </c>
      <c r="D11" s="72">
        <f t="shared" ref="D11:D19" si="87">SUM(E11:L11)</f>
        <v>108</v>
      </c>
      <c r="E11" s="46">
        <v>52</v>
      </c>
      <c r="F11" s="46">
        <v>56</v>
      </c>
      <c r="G11" s="47"/>
      <c r="H11" s="47"/>
      <c r="I11" s="47"/>
      <c r="J11" s="47"/>
      <c r="K11" s="48"/>
      <c r="L11" s="97"/>
      <c r="M11" s="140"/>
      <c r="N11" s="174" t="s">
        <v>46</v>
      </c>
      <c r="O11" s="53"/>
      <c r="P11" s="87"/>
      <c r="Q11" s="67">
        <f t="shared" ref="Q11:Q19" si="88">R11+AB11</f>
        <v>46</v>
      </c>
      <c r="R11" s="92">
        <f t="shared" ref="R11:R19" si="89">SUM(S11:Z11)</f>
        <v>46</v>
      </c>
      <c r="S11" s="93">
        <v>20</v>
      </c>
      <c r="T11" s="1">
        <v>26</v>
      </c>
      <c r="U11" s="1"/>
      <c r="V11" s="1"/>
      <c r="W11" s="1"/>
      <c r="X11" s="1"/>
      <c r="Y11" s="48"/>
      <c r="Z11" s="49"/>
      <c r="AA11" s="173"/>
      <c r="AB11" s="173"/>
      <c r="AC11" s="100">
        <f t="shared" ref="AC11:AC19" si="90">AD11+AP11</f>
        <v>62</v>
      </c>
      <c r="AD11" s="72">
        <f t="shared" ref="AD11:AD19" si="91">SUM(AE11:AL11)</f>
        <v>62</v>
      </c>
      <c r="AE11" s="48">
        <v>32</v>
      </c>
      <c r="AF11" s="48">
        <v>30</v>
      </c>
      <c r="AG11" s="48"/>
      <c r="AH11" s="48"/>
      <c r="AI11" s="48"/>
      <c r="AJ11" s="48"/>
      <c r="AK11" s="48"/>
      <c r="AL11" s="49"/>
      <c r="AM11" s="50"/>
      <c r="AN11" s="188"/>
      <c r="AO11" s="173" t="s">
        <v>46</v>
      </c>
      <c r="AP11" s="173"/>
      <c r="AQ11" s="194">
        <v>0</v>
      </c>
      <c r="AR11" s="72">
        <v>0</v>
      </c>
      <c r="AS11" s="48"/>
      <c r="AT11" s="48"/>
      <c r="AU11" s="48"/>
      <c r="AV11" s="48"/>
      <c r="AW11" s="48"/>
      <c r="AX11" s="48"/>
      <c r="AY11" s="48"/>
      <c r="AZ11" s="49"/>
      <c r="BA11" s="173"/>
      <c r="BB11" s="173"/>
      <c r="BC11" s="72">
        <v>0</v>
      </c>
      <c r="BD11" s="72">
        <v>0</v>
      </c>
      <c r="BE11" s="48"/>
      <c r="BF11" s="48"/>
      <c r="BG11" s="48"/>
      <c r="BH11" s="48"/>
      <c r="BI11" s="48"/>
      <c r="BJ11" s="48"/>
      <c r="BK11" s="48"/>
      <c r="BL11" s="49"/>
      <c r="BM11" s="173"/>
      <c r="BN11" s="51"/>
      <c r="BO11" s="73">
        <v>0</v>
      </c>
      <c r="BP11" s="72">
        <v>0</v>
      </c>
      <c r="BQ11" s="48"/>
      <c r="BR11" s="48"/>
      <c r="BS11" s="48"/>
      <c r="BT11" s="48"/>
      <c r="BU11" s="48"/>
      <c r="BV11" s="48"/>
      <c r="BW11" s="48"/>
      <c r="BX11" s="49"/>
      <c r="BY11" s="173"/>
      <c r="BZ11" s="173"/>
      <c r="CA11" s="72">
        <v>0</v>
      </c>
      <c r="CB11" s="72">
        <v>0</v>
      </c>
      <c r="CC11" s="48"/>
      <c r="CD11" s="48"/>
      <c r="CE11" s="48"/>
      <c r="CF11" s="48"/>
      <c r="CG11" s="48"/>
      <c r="CH11" s="48"/>
      <c r="CI11" s="48"/>
      <c r="CJ11" s="49"/>
      <c r="CK11" s="173"/>
      <c r="CL11" s="42"/>
      <c r="CM11" s="39"/>
    </row>
    <row r="12" spans="1:91" ht="12.75" customHeight="1" x14ac:dyDescent="0.25">
      <c r="A12" s="227" t="s">
        <v>180</v>
      </c>
      <c r="B12" s="230" t="s">
        <v>12</v>
      </c>
      <c r="C12" s="72">
        <f t="shared" si="86"/>
        <v>136</v>
      </c>
      <c r="D12" s="72">
        <f t="shared" si="87"/>
        <v>118</v>
      </c>
      <c r="E12" s="46">
        <v>72</v>
      </c>
      <c r="F12" s="46">
        <v>46</v>
      </c>
      <c r="G12" s="47"/>
      <c r="H12" s="47"/>
      <c r="I12" s="47"/>
      <c r="J12" s="47"/>
      <c r="K12" s="48"/>
      <c r="L12" s="97"/>
      <c r="M12" s="140"/>
      <c r="N12" s="174" t="s">
        <v>52</v>
      </c>
      <c r="O12" s="53">
        <v>18</v>
      </c>
      <c r="P12" s="87"/>
      <c r="Q12" s="67">
        <f t="shared" si="88"/>
        <v>50</v>
      </c>
      <c r="R12" s="92">
        <f t="shared" si="89"/>
        <v>50</v>
      </c>
      <c r="S12" s="93">
        <v>32</v>
      </c>
      <c r="T12" s="1">
        <v>18</v>
      </c>
      <c r="U12" s="1"/>
      <c r="V12" s="1"/>
      <c r="W12" s="1"/>
      <c r="X12" s="1"/>
      <c r="Y12" s="48"/>
      <c r="Z12" s="49"/>
      <c r="AA12" s="173"/>
      <c r="AB12" s="173"/>
      <c r="AC12" s="100">
        <f t="shared" si="90"/>
        <v>86</v>
      </c>
      <c r="AD12" s="72">
        <f t="shared" si="91"/>
        <v>68</v>
      </c>
      <c r="AE12" s="48">
        <v>40</v>
      </c>
      <c r="AF12" s="48">
        <v>28</v>
      </c>
      <c r="AG12" s="48"/>
      <c r="AH12" s="48"/>
      <c r="AI12" s="48"/>
      <c r="AJ12" s="48"/>
      <c r="AK12" s="48"/>
      <c r="AL12" s="49"/>
      <c r="AM12" s="50"/>
      <c r="AN12" s="188"/>
      <c r="AO12" s="173" t="s">
        <v>171</v>
      </c>
      <c r="AP12" s="173">
        <v>18</v>
      </c>
      <c r="AQ12" s="194">
        <v>0</v>
      </c>
      <c r="AR12" s="72">
        <v>0</v>
      </c>
      <c r="AS12" s="48"/>
      <c r="AT12" s="48"/>
      <c r="AU12" s="48"/>
      <c r="AV12" s="48"/>
      <c r="AW12" s="48"/>
      <c r="AX12" s="48"/>
      <c r="AY12" s="48"/>
      <c r="AZ12" s="49"/>
      <c r="BA12" s="173"/>
      <c r="BB12" s="173"/>
      <c r="BC12" s="72">
        <v>0</v>
      </c>
      <c r="BD12" s="72">
        <v>0</v>
      </c>
      <c r="BE12" s="48"/>
      <c r="BF12" s="48"/>
      <c r="BG12" s="48"/>
      <c r="BH12" s="48"/>
      <c r="BI12" s="48"/>
      <c r="BJ12" s="48"/>
      <c r="BK12" s="48"/>
      <c r="BL12" s="49"/>
      <c r="BM12" s="173"/>
      <c r="BN12" s="51"/>
      <c r="BO12" s="73">
        <v>0</v>
      </c>
      <c r="BP12" s="72">
        <v>0</v>
      </c>
      <c r="BQ12" s="48"/>
      <c r="BR12" s="48"/>
      <c r="BS12" s="48"/>
      <c r="BT12" s="48"/>
      <c r="BU12" s="48"/>
      <c r="BV12" s="48"/>
      <c r="BW12" s="48"/>
      <c r="BX12" s="49"/>
      <c r="BY12" s="173"/>
      <c r="BZ12" s="83"/>
      <c r="CA12" s="72">
        <v>0</v>
      </c>
      <c r="CB12" s="72">
        <v>0</v>
      </c>
      <c r="CC12" s="48"/>
      <c r="CD12" s="48"/>
      <c r="CE12" s="48"/>
      <c r="CF12" s="48"/>
      <c r="CG12" s="48"/>
      <c r="CH12" s="48"/>
      <c r="CI12" s="48"/>
      <c r="CJ12" s="49"/>
      <c r="CK12" s="173"/>
      <c r="CL12" s="42"/>
      <c r="CM12" s="39"/>
    </row>
    <row r="13" spans="1:91" ht="11.25" customHeight="1" x14ac:dyDescent="0.25">
      <c r="A13" s="227" t="s">
        <v>181</v>
      </c>
      <c r="B13" s="230" t="s">
        <v>50</v>
      </c>
      <c r="C13" s="72">
        <f t="shared" si="86"/>
        <v>72</v>
      </c>
      <c r="D13" s="72">
        <f t="shared" si="87"/>
        <v>72</v>
      </c>
      <c r="E13" s="46">
        <v>36</v>
      </c>
      <c r="F13" s="46">
        <v>36</v>
      </c>
      <c r="G13" s="47"/>
      <c r="H13" s="47"/>
      <c r="I13" s="47"/>
      <c r="J13" s="47"/>
      <c r="K13" s="48"/>
      <c r="L13" s="97"/>
      <c r="M13" s="140"/>
      <c r="N13" s="174" t="s">
        <v>46</v>
      </c>
      <c r="O13" s="53"/>
      <c r="P13" s="87"/>
      <c r="Q13" s="67">
        <f t="shared" si="88"/>
        <v>34</v>
      </c>
      <c r="R13" s="92">
        <f t="shared" si="89"/>
        <v>34</v>
      </c>
      <c r="S13" s="93">
        <v>14</v>
      </c>
      <c r="T13" s="1">
        <v>20</v>
      </c>
      <c r="U13" s="1"/>
      <c r="V13" s="1"/>
      <c r="W13" s="1"/>
      <c r="X13" s="1"/>
      <c r="Y13" s="48"/>
      <c r="Z13" s="49"/>
      <c r="AA13" s="173"/>
      <c r="AB13" s="173"/>
      <c r="AC13" s="100">
        <f t="shared" si="90"/>
        <v>38</v>
      </c>
      <c r="AD13" s="72">
        <f t="shared" si="91"/>
        <v>38</v>
      </c>
      <c r="AE13" s="48">
        <v>22</v>
      </c>
      <c r="AF13" s="48">
        <v>16</v>
      </c>
      <c r="AG13" s="48"/>
      <c r="AH13" s="48"/>
      <c r="AI13" s="48"/>
      <c r="AJ13" s="48"/>
      <c r="AK13" s="48"/>
      <c r="AL13" s="49"/>
      <c r="AM13" s="50"/>
      <c r="AN13" s="188"/>
      <c r="AO13" s="173" t="s">
        <v>46</v>
      </c>
      <c r="AP13" s="173"/>
      <c r="AQ13" s="194">
        <v>0</v>
      </c>
      <c r="AR13" s="72">
        <v>0</v>
      </c>
      <c r="AS13" s="48"/>
      <c r="AT13" s="48"/>
      <c r="AU13" s="48"/>
      <c r="AV13" s="48"/>
      <c r="AW13" s="48"/>
      <c r="AX13" s="48"/>
      <c r="AY13" s="48"/>
      <c r="AZ13" s="49"/>
      <c r="BA13" s="173"/>
      <c r="BB13" s="173"/>
      <c r="BC13" s="72">
        <v>0</v>
      </c>
      <c r="BD13" s="72">
        <v>0</v>
      </c>
      <c r="BE13" s="48"/>
      <c r="BF13" s="48"/>
      <c r="BG13" s="48"/>
      <c r="BH13" s="48"/>
      <c r="BI13" s="48"/>
      <c r="BJ13" s="48"/>
      <c r="BK13" s="48"/>
      <c r="BL13" s="49"/>
      <c r="BM13" s="173"/>
      <c r="BN13" s="51"/>
      <c r="BO13" s="73">
        <v>0</v>
      </c>
      <c r="BP13" s="72">
        <v>0</v>
      </c>
      <c r="BQ13" s="48"/>
      <c r="BR13" s="48"/>
      <c r="BS13" s="48"/>
      <c r="BT13" s="48"/>
      <c r="BU13" s="48"/>
      <c r="BV13" s="48"/>
      <c r="BW13" s="48"/>
      <c r="BX13" s="49"/>
      <c r="BY13" s="173"/>
      <c r="BZ13" s="173"/>
      <c r="CA13" s="72">
        <v>0</v>
      </c>
      <c r="CB13" s="72">
        <v>0</v>
      </c>
      <c r="CC13" s="48"/>
      <c r="CD13" s="48"/>
      <c r="CE13" s="48"/>
      <c r="CF13" s="48"/>
      <c r="CG13" s="48"/>
      <c r="CH13" s="48"/>
      <c r="CI13" s="48"/>
      <c r="CJ13" s="49"/>
      <c r="CK13" s="173"/>
      <c r="CL13" s="42"/>
      <c r="CM13" s="39"/>
    </row>
    <row r="14" spans="1:91" ht="11.25" customHeight="1" x14ac:dyDescent="0.25">
      <c r="A14" s="227" t="s">
        <v>182</v>
      </c>
      <c r="B14" s="230" t="s">
        <v>124</v>
      </c>
      <c r="C14" s="72">
        <f t="shared" si="86"/>
        <v>232</v>
      </c>
      <c r="D14" s="72">
        <f t="shared" si="87"/>
        <v>214</v>
      </c>
      <c r="E14" s="46">
        <v>140</v>
      </c>
      <c r="F14" s="46">
        <v>74</v>
      </c>
      <c r="G14" s="47"/>
      <c r="H14" s="47"/>
      <c r="I14" s="47"/>
      <c r="J14" s="47"/>
      <c r="K14" s="48"/>
      <c r="L14" s="97"/>
      <c r="M14" s="140"/>
      <c r="N14" s="174" t="s">
        <v>169</v>
      </c>
      <c r="O14" s="53">
        <v>18</v>
      </c>
      <c r="P14" s="87"/>
      <c r="Q14" s="67">
        <f t="shared" si="88"/>
        <v>86</v>
      </c>
      <c r="R14" s="92">
        <f t="shared" si="89"/>
        <v>86</v>
      </c>
      <c r="S14" s="93">
        <v>70</v>
      </c>
      <c r="T14" s="48">
        <v>16</v>
      </c>
      <c r="U14" s="48"/>
      <c r="V14" s="48"/>
      <c r="W14" s="48"/>
      <c r="X14" s="48"/>
      <c r="Y14" s="48"/>
      <c r="Z14" s="49"/>
      <c r="AA14" s="173"/>
      <c r="AB14" s="173"/>
      <c r="AC14" s="100">
        <f t="shared" si="90"/>
        <v>146</v>
      </c>
      <c r="AD14" s="72">
        <f t="shared" si="91"/>
        <v>128</v>
      </c>
      <c r="AE14" s="48">
        <v>102</v>
      </c>
      <c r="AF14" s="48">
        <v>26</v>
      </c>
      <c r="AG14" s="48"/>
      <c r="AH14" s="48"/>
      <c r="AI14" s="48"/>
      <c r="AJ14" s="48"/>
      <c r="AK14" s="48"/>
      <c r="AL14" s="49"/>
      <c r="AM14" s="50"/>
      <c r="AN14" s="189"/>
      <c r="AO14" s="173" t="s">
        <v>171</v>
      </c>
      <c r="AP14" s="173">
        <v>18</v>
      </c>
      <c r="AQ14" s="194">
        <v>0</v>
      </c>
      <c r="AR14" s="72">
        <v>0</v>
      </c>
      <c r="AS14" s="48"/>
      <c r="AT14" s="48"/>
      <c r="AU14" s="48"/>
      <c r="AV14" s="48"/>
      <c r="AW14" s="52"/>
      <c r="AX14" s="48"/>
      <c r="AY14" s="48"/>
      <c r="AZ14" s="49"/>
      <c r="BA14" s="173"/>
      <c r="BB14" s="173"/>
      <c r="BC14" s="72">
        <v>0</v>
      </c>
      <c r="BD14" s="72">
        <v>0</v>
      </c>
      <c r="BE14" s="48"/>
      <c r="BF14" s="48"/>
      <c r="BG14" s="48"/>
      <c r="BH14" s="48"/>
      <c r="BI14" s="48"/>
      <c r="BJ14" s="48"/>
      <c r="BK14" s="48"/>
      <c r="BL14" s="49"/>
      <c r="BM14" s="173"/>
      <c r="BN14" s="51"/>
      <c r="BO14" s="73">
        <v>0</v>
      </c>
      <c r="BP14" s="72">
        <v>0</v>
      </c>
      <c r="BQ14" s="48"/>
      <c r="BR14" s="48"/>
      <c r="BS14" s="48"/>
      <c r="BT14" s="48"/>
      <c r="BU14" s="48"/>
      <c r="BV14" s="48"/>
      <c r="BW14" s="48"/>
      <c r="BX14" s="49"/>
      <c r="BY14" s="173"/>
      <c r="BZ14" s="173"/>
      <c r="CA14" s="72">
        <v>0</v>
      </c>
      <c r="CB14" s="72">
        <v>0</v>
      </c>
      <c r="CC14" s="48"/>
      <c r="CD14" s="3"/>
      <c r="CE14" s="3"/>
      <c r="CF14" s="3"/>
      <c r="CG14" s="3"/>
      <c r="CH14" s="3"/>
      <c r="CI14" s="48"/>
      <c r="CJ14" s="49"/>
      <c r="CK14" s="173"/>
      <c r="CL14" s="42"/>
      <c r="CM14" s="39"/>
    </row>
    <row r="15" spans="1:91" ht="12" customHeight="1" x14ac:dyDescent="0.25">
      <c r="A15" s="227" t="s">
        <v>183</v>
      </c>
      <c r="B15" s="230" t="s">
        <v>13</v>
      </c>
      <c r="C15" s="72">
        <f t="shared" si="86"/>
        <v>72</v>
      </c>
      <c r="D15" s="72">
        <f t="shared" si="87"/>
        <v>72</v>
      </c>
      <c r="E15" s="46">
        <v>10</v>
      </c>
      <c r="F15" s="46">
        <v>62</v>
      </c>
      <c r="G15" s="47"/>
      <c r="H15" s="47"/>
      <c r="I15" s="47"/>
      <c r="J15" s="47"/>
      <c r="K15" s="48"/>
      <c r="L15" s="97"/>
      <c r="M15" s="140"/>
      <c r="N15" s="174" t="s">
        <v>70</v>
      </c>
      <c r="O15" s="53"/>
      <c r="P15" s="87"/>
      <c r="Q15" s="67">
        <f t="shared" si="88"/>
        <v>34</v>
      </c>
      <c r="R15" s="92">
        <f t="shared" si="89"/>
        <v>34</v>
      </c>
      <c r="S15" s="93">
        <v>10</v>
      </c>
      <c r="T15" s="48">
        <v>24</v>
      </c>
      <c r="U15" s="48"/>
      <c r="V15" s="48"/>
      <c r="W15" s="48"/>
      <c r="X15" s="48"/>
      <c r="Y15" s="48"/>
      <c r="Z15" s="49"/>
      <c r="AA15" s="173" t="s">
        <v>65</v>
      </c>
      <c r="AB15" s="173"/>
      <c r="AC15" s="100">
        <f t="shared" si="90"/>
        <v>38</v>
      </c>
      <c r="AD15" s="72">
        <f t="shared" si="91"/>
        <v>38</v>
      </c>
      <c r="AE15" s="48"/>
      <c r="AF15" s="48">
        <v>38</v>
      </c>
      <c r="AG15" s="48"/>
      <c r="AH15" s="48"/>
      <c r="AI15" s="48"/>
      <c r="AJ15" s="48"/>
      <c r="AK15" s="48"/>
      <c r="AL15" s="49"/>
      <c r="AM15" s="50"/>
      <c r="AN15" s="188"/>
      <c r="AO15" s="173" t="s">
        <v>46</v>
      </c>
      <c r="AP15" s="173"/>
      <c r="AQ15" s="194">
        <v>0</v>
      </c>
      <c r="AR15" s="72">
        <v>0</v>
      </c>
      <c r="AS15" s="48"/>
      <c r="AT15" s="48"/>
      <c r="AU15" s="48"/>
      <c r="AV15" s="48"/>
      <c r="AW15" s="48"/>
      <c r="AX15" s="48"/>
      <c r="AY15" s="48"/>
      <c r="AZ15" s="49"/>
      <c r="BA15" s="173"/>
      <c r="BB15" s="173"/>
      <c r="BC15" s="72">
        <v>0</v>
      </c>
      <c r="BD15" s="72">
        <v>0</v>
      </c>
      <c r="BE15" s="48"/>
      <c r="BF15" s="48"/>
      <c r="BG15" s="48"/>
      <c r="BH15" s="48"/>
      <c r="BI15" s="48"/>
      <c r="BJ15" s="48"/>
      <c r="BK15" s="48"/>
      <c r="BL15" s="49"/>
      <c r="BM15" s="173"/>
      <c r="BN15" s="42"/>
      <c r="BO15" s="73">
        <v>0</v>
      </c>
      <c r="BP15" s="72">
        <v>0</v>
      </c>
      <c r="BQ15" s="48"/>
      <c r="BR15" s="48"/>
      <c r="BS15" s="48"/>
      <c r="BT15" s="48"/>
      <c r="BU15" s="48"/>
      <c r="BV15" s="48"/>
      <c r="BW15" s="48"/>
      <c r="BX15" s="49"/>
      <c r="BY15" s="173"/>
      <c r="BZ15" s="173"/>
      <c r="CA15" s="72">
        <v>0</v>
      </c>
      <c r="CB15" s="72">
        <v>0</v>
      </c>
      <c r="CC15" s="48"/>
      <c r="CD15" s="48"/>
      <c r="CE15" s="48"/>
      <c r="CF15" s="48"/>
      <c r="CG15" s="48"/>
      <c r="CH15" s="48"/>
      <c r="CI15" s="48"/>
      <c r="CJ15" s="49"/>
      <c r="CK15" s="173"/>
      <c r="CL15" s="51"/>
      <c r="CM15" s="39"/>
    </row>
    <row r="16" spans="1:91" ht="21.75" customHeight="1" x14ac:dyDescent="0.25">
      <c r="A16" s="227" t="s">
        <v>184</v>
      </c>
      <c r="B16" s="231" t="s">
        <v>14</v>
      </c>
      <c r="C16" s="72">
        <f t="shared" si="86"/>
        <v>68</v>
      </c>
      <c r="D16" s="72">
        <f t="shared" si="87"/>
        <v>68</v>
      </c>
      <c r="E16" s="46">
        <v>20</v>
      </c>
      <c r="F16" s="46">
        <v>48</v>
      </c>
      <c r="G16" s="47"/>
      <c r="H16" s="47"/>
      <c r="I16" s="47"/>
      <c r="J16" s="47"/>
      <c r="K16" s="48"/>
      <c r="L16" s="97"/>
      <c r="M16" s="140"/>
      <c r="N16" s="174" t="s">
        <v>46</v>
      </c>
      <c r="O16" s="53"/>
      <c r="P16" s="87"/>
      <c r="Q16" s="67">
        <f t="shared" si="88"/>
        <v>18</v>
      </c>
      <c r="R16" s="92">
        <f t="shared" si="89"/>
        <v>18</v>
      </c>
      <c r="S16" s="93">
        <v>6</v>
      </c>
      <c r="T16" s="48">
        <v>12</v>
      </c>
      <c r="U16" s="48"/>
      <c r="V16" s="48"/>
      <c r="W16" s="48"/>
      <c r="X16" s="48"/>
      <c r="Y16" s="48"/>
      <c r="Z16" s="49"/>
      <c r="AA16" s="173"/>
      <c r="AB16" s="173"/>
      <c r="AC16" s="100">
        <f t="shared" si="90"/>
        <v>50</v>
      </c>
      <c r="AD16" s="72">
        <f t="shared" si="91"/>
        <v>50</v>
      </c>
      <c r="AE16" s="48">
        <v>14</v>
      </c>
      <c r="AF16" s="48">
        <v>36</v>
      </c>
      <c r="AG16" s="48"/>
      <c r="AH16" s="48"/>
      <c r="AI16" s="48"/>
      <c r="AJ16" s="48"/>
      <c r="AK16" s="48"/>
      <c r="AL16" s="49"/>
      <c r="AM16" s="173"/>
      <c r="AN16" s="53"/>
      <c r="AO16" s="173" t="s">
        <v>46</v>
      </c>
      <c r="AP16" s="173"/>
      <c r="AQ16" s="194">
        <v>0</v>
      </c>
      <c r="AR16" s="72">
        <v>0</v>
      </c>
      <c r="AS16" s="48"/>
      <c r="AT16" s="48"/>
      <c r="AU16" s="48"/>
      <c r="AV16" s="48"/>
      <c r="AW16" s="48"/>
      <c r="AX16" s="48"/>
      <c r="AY16" s="48"/>
      <c r="AZ16" s="49"/>
      <c r="BA16" s="173"/>
      <c r="BB16" s="83"/>
      <c r="BC16" s="72">
        <v>0</v>
      </c>
      <c r="BD16" s="72">
        <v>0</v>
      </c>
      <c r="BE16" s="48"/>
      <c r="BF16" s="48"/>
      <c r="BG16" s="48"/>
      <c r="BH16" s="48"/>
      <c r="BI16" s="48"/>
      <c r="BJ16" s="48"/>
      <c r="BK16" s="48"/>
      <c r="BL16" s="49"/>
      <c r="BM16" s="173"/>
      <c r="BN16" s="51"/>
      <c r="BO16" s="73">
        <v>0</v>
      </c>
      <c r="BP16" s="72">
        <v>0</v>
      </c>
      <c r="BQ16" s="48"/>
      <c r="BR16" s="48"/>
      <c r="BS16" s="48"/>
      <c r="BT16" s="48"/>
      <c r="BU16" s="48"/>
      <c r="BV16" s="48"/>
      <c r="BW16" s="48"/>
      <c r="BX16" s="49"/>
      <c r="BY16" s="173"/>
      <c r="BZ16" s="173"/>
      <c r="CA16" s="72">
        <v>0</v>
      </c>
      <c r="CB16" s="72">
        <v>0</v>
      </c>
      <c r="CC16" s="48"/>
      <c r="CD16" s="48"/>
      <c r="CE16" s="48"/>
      <c r="CF16" s="48"/>
      <c r="CG16" s="48"/>
      <c r="CH16" s="48"/>
      <c r="CI16" s="48"/>
      <c r="CJ16" s="49"/>
      <c r="CK16" s="173"/>
      <c r="CL16" s="51"/>
      <c r="CM16" s="39"/>
    </row>
    <row r="17" spans="1:91" ht="13.5" customHeight="1" x14ac:dyDescent="0.25">
      <c r="A17" s="232" t="s">
        <v>185</v>
      </c>
      <c r="B17" s="231" t="s">
        <v>125</v>
      </c>
      <c r="C17" s="72">
        <f t="shared" si="86"/>
        <v>108</v>
      </c>
      <c r="D17" s="72">
        <f t="shared" si="87"/>
        <v>108</v>
      </c>
      <c r="E17" s="46">
        <v>86</v>
      </c>
      <c r="F17" s="46">
        <v>22</v>
      </c>
      <c r="G17" s="47"/>
      <c r="H17" s="47"/>
      <c r="I17" s="47"/>
      <c r="J17" s="47"/>
      <c r="K17" s="48"/>
      <c r="L17" s="97"/>
      <c r="M17" s="140"/>
      <c r="N17" s="174" t="s">
        <v>46</v>
      </c>
      <c r="O17" s="53"/>
      <c r="P17" s="87"/>
      <c r="Q17" s="67">
        <f t="shared" si="88"/>
        <v>50</v>
      </c>
      <c r="R17" s="92">
        <f t="shared" si="89"/>
        <v>50</v>
      </c>
      <c r="S17" s="93">
        <v>40</v>
      </c>
      <c r="T17" s="48">
        <v>10</v>
      </c>
      <c r="U17" s="48"/>
      <c r="V17" s="48"/>
      <c r="W17" s="48"/>
      <c r="X17" s="48"/>
      <c r="Y17" s="48"/>
      <c r="Z17" s="49"/>
      <c r="AA17" s="173"/>
      <c r="AB17" s="173"/>
      <c r="AC17" s="100">
        <f t="shared" si="90"/>
        <v>58</v>
      </c>
      <c r="AD17" s="72">
        <f t="shared" si="91"/>
        <v>58</v>
      </c>
      <c r="AE17" s="48">
        <v>42</v>
      </c>
      <c r="AF17" s="48">
        <v>16</v>
      </c>
      <c r="AG17" s="48"/>
      <c r="AH17" s="48"/>
      <c r="AI17" s="48"/>
      <c r="AJ17" s="48"/>
      <c r="AK17" s="48"/>
      <c r="AL17" s="49"/>
      <c r="AM17" s="173"/>
      <c r="AN17" s="54"/>
      <c r="AO17" s="173" t="s">
        <v>46</v>
      </c>
      <c r="AP17" s="173"/>
      <c r="AQ17" s="194">
        <v>0</v>
      </c>
      <c r="AR17" s="72">
        <v>0</v>
      </c>
      <c r="AS17" s="48"/>
      <c r="AT17" s="48"/>
      <c r="AU17" s="48"/>
      <c r="AV17" s="48"/>
      <c r="AW17" s="48"/>
      <c r="AX17" s="48"/>
      <c r="AY17" s="48"/>
      <c r="AZ17" s="49"/>
      <c r="BA17" s="173"/>
      <c r="BB17" s="173"/>
      <c r="BC17" s="72">
        <v>0</v>
      </c>
      <c r="BD17" s="72">
        <v>0</v>
      </c>
      <c r="BE17" s="48"/>
      <c r="BF17" s="48"/>
      <c r="BG17" s="48"/>
      <c r="BH17" s="48"/>
      <c r="BI17" s="48"/>
      <c r="BJ17" s="48"/>
      <c r="BK17" s="48"/>
      <c r="BL17" s="49"/>
      <c r="BM17" s="173"/>
      <c r="BN17" s="51"/>
      <c r="BO17" s="73">
        <v>0</v>
      </c>
      <c r="BP17" s="72">
        <v>0</v>
      </c>
      <c r="BQ17" s="48"/>
      <c r="BR17" s="48"/>
      <c r="BS17" s="48"/>
      <c r="BT17" s="48"/>
      <c r="BU17" s="48"/>
      <c r="BV17" s="48"/>
      <c r="BW17" s="48"/>
      <c r="BX17" s="49"/>
      <c r="BY17" s="173"/>
      <c r="BZ17" s="83"/>
      <c r="CA17" s="72">
        <v>0</v>
      </c>
      <c r="CB17" s="72">
        <v>0</v>
      </c>
      <c r="CC17" s="48"/>
      <c r="CD17" s="48"/>
      <c r="CE17" s="48"/>
      <c r="CF17" s="48"/>
      <c r="CG17" s="48"/>
      <c r="CH17" s="48"/>
      <c r="CI17" s="48"/>
      <c r="CJ17" s="49"/>
      <c r="CK17" s="173"/>
      <c r="CL17" s="51"/>
      <c r="CM17" s="39"/>
    </row>
    <row r="18" spans="1:91" ht="13.5" customHeight="1" x14ac:dyDescent="0.25">
      <c r="A18" s="230" t="s">
        <v>186</v>
      </c>
      <c r="B18" s="231" t="s">
        <v>126</v>
      </c>
      <c r="C18" s="72">
        <f t="shared" si="86"/>
        <v>72</v>
      </c>
      <c r="D18" s="72">
        <f t="shared" si="87"/>
        <v>72</v>
      </c>
      <c r="E18" s="46">
        <v>26</v>
      </c>
      <c r="F18" s="46">
        <v>46</v>
      </c>
      <c r="G18" s="47"/>
      <c r="H18" s="47"/>
      <c r="I18" s="47"/>
      <c r="J18" s="47"/>
      <c r="K18" s="48"/>
      <c r="L18" s="97"/>
      <c r="M18" s="140"/>
      <c r="N18" s="174" t="s">
        <v>46</v>
      </c>
      <c r="O18" s="53"/>
      <c r="P18" s="87"/>
      <c r="Q18" s="67">
        <f t="shared" si="88"/>
        <v>34</v>
      </c>
      <c r="R18" s="92">
        <f t="shared" si="89"/>
        <v>34</v>
      </c>
      <c r="S18" s="93">
        <v>18</v>
      </c>
      <c r="T18" s="48">
        <v>16</v>
      </c>
      <c r="U18" s="48"/>
      <c r="V18" s="48"/>
      <c r="W18" s="48"/>
      <c r="X18" s="48"/>
      <c r="Y18" s="48"/>
      <c r="Z18" s="49"/>
      <c r="AA18" s="173"/>
      <c r="AB18" s="173"/>
      <c r="AC18" s="100">
        <f t="shared" si="90"/>
        <v>38</v>
      </c>
      <c r="AD18" s="72">
        <f t="shared" si="91"/>
        <v>38</v>
      </c>
      <c r="AE18" s="48">
        <v>8</v>
      </c>
      <c r="AF18" s="48">
        <v>30</v>
      </c>
      <c r="AG18" s="48"/>
      <c r="AH18" s="48"/>
      <c r="AI18" s="48"/>
      <c r="AJ18" s="48"/>
      <c r="AK18" s="48"/>
      <c r="AL18" s="49"/>
      <c r="AM18" s="173"/>
      <c r="AN18" s="54"/>
      <c r="AO18" s="173" t="s">
        <v>46</v>
      </c>
      <c r="AP18" s="173"/>
      <c r="AQ18" s="194">
        <v>0</v>
      </c>
      <c r="AR18" s="72">
        <v>0</v>
      </c>
      <c r="AS18" s="48"/>
      <c r="AT18" s="48"/>
      <c r="AU18" s="48"/>
      <c r="AV18" s="48"/>
      <c r="AW18" s="48"/>
      <c r="AX18" s="48"/>
      <c r="AY18" s="48"/>
      <c r="AZ18" s="49"/>
      <c r="BA18" s="173"/>
      <c r="BB18" s="173"/>
      <c r="BC18" s="72">
        <v>0</v>
      </c>
      <c r="BD18" s="72">
        <v>0</v>
      </c>
      <c r="BE18" s="48"/>
      <c r="BF18" s="48"/>
      <c r="BG18" s="48"/>
      <c r="BH18" s="48"/>
      <c r="BI18" s="48"/>
      <c r="BJ18" s="48"/>
      <c r="BK18" s="48"/>
      <c r="BL18" s="49"/>
      <c r="BM18" s="173"/>
      <c r="BN18" s="51"/>
      <c r="BO18" s="73"/>
      <c r="BP18" s="72"/>
      <c r="BQ18" s="48"/>
      <c r="BR18" s="48"/>
      <c r="BS18" s="48"/>
      <c r="BT18" s="48"/>
      <c r="BU18" s="48"/>
      <c r="BV18" s="48"/>
      <c r="BW18" s="48"/>
      <c r="BX18" s="49"/>
      <c r="BY18" s="173"/>
      <c r="BZ18" s="83"/>
      <c r="CA18" s="72">
        <v>0</v>
      </c>
      <c r="CB18" s="72">
        <v>0</v>
      </c>
      <c r="CC18" s="48"/>
      <c r="CD18" s="48"/>
      <c r="CE18" s="48"/>
      <c r="CF18" s="48"/>
      <c r="CG18" s="48"/>
      <c r="CH18" s="48"/>
      <c r="CI18" s="48"/>
      <c r="CJ18" s="49"/>
      <c r="CK18" s="173"/>
      <c r="CL18" s="51"/>
      <c r="CM18" s="39"/>
    </row>
    <row r="19" spans="1:91" ht="11.25" customHeight="1" thickBot="1" x14ac:dyDescent="0.3">
      <c r="A19" s="232" t="s">
        <v>187</v>
      </c>
      <c r="B19" s="231" t="s">
        <v>127</v>
      </c>
      <c r="C19" s="72">
        <f t="shared" si="86"/>
        <v>72</v>
      </c>
      <c r="D19" s="72">
        <f t="shared" si="87"/>
        <v>72</v>
      </c>
      <c r="E19" s="46">
        <v>40</v>
      </c>
      <c r="F19" s="46">
        <v>32</v>
      </c>
      <c r="G19" s="47"/>
      <c r="H19" s="47"/>
      <c r="I19" s="47"/>
      <c r="J19" s="47"/>
      <c r="K19" s="48"/>
      <c r="L19" s="97"/>
      <c r="M19" s="140"/>
      <c r="N19" s="174" t="s">
        <v>46</v>
      </c>
      <c r="O19" s="53"/>
      <c r="P19" s="87"/>
      <c r="Q19" s="67">
        <f t="shared" si="88"/>
        <v>34</v>
      </c>
      <c r="R19" s="92">
        <f t="shared" si="89"/>
        <v>34</v>
      </c>
      <c r="S19" s="94">
        <v>20</v>
      </c>
      <c r="T19" s="48">
        <v>14</v>
      </c>
      <c r="U19" s="48"/>
      <c r="V19" s="48"/>
      <c r="W19" s="48"/>
      <c r="X19" s="48"/>
      <c r="Y19" s="48"/>
      <c r="Z19" s="49"/>
      <c r="AA19" s="173"/>
      <c r="AB19" s="83"/>
      <c r="AC19" s="100">
        <f t="shared" si="90"/>
        <v>38</v>
      </c>
      <c r="AD19" s="72">
        <f t="shared" si="91"/>
        <v>38</v>
      </c>
      <c r="AE19" s="48">
        <v>20</v>
      </c>
      <c r="AF19" s="48">
        <v>18</v>
      </c>
      <c r="AG19" s="48"/>
      <c r="AH19" s="48"/>
      <c r="AI19" s="48"/>
      <c r="AJ19" s="48"/>
      <c r="AK19" s="48"/>
      <c r="AL19" s="49"/>
      <c r="AM19" s="173"/>
      <c r="AN19" s="53"/>
      <c r="AO19" s="62" t="s">
        <v>46</v>
      </c>
      <c r="AP19" s="62"/>
      <c r="AQ19" s="194">
        <v>0</v>
      </c>
      <c r="AR19" s="72">
        <v>0</v>
      </c>
      <c r="AS19" s="48"/>
      <c r="AT19" s="48"/>
      <c r="AU19" s="48"/>
      <c r="AV19" s="48"/>
      <c r="AW19" s="48"/>
      <c r="AX19" s="48"/>
      <c r="AY19" s="48"/>
      <c r="AZ19" s="49"/>
      <c r="BA19" s="173"/>
      <c r="BB19" s="173"/>
      <c r="BC19" s="72">
        <v>0</v>
      </c>
      <c r="BD19" s="72">
        <v>0</v>
      </c>
      <c r="BE19" s="48"/>
      <c r="BF19" s="48"/>
      <c r="BG19" s="48"/>
      <c r="BH19" s="48"/>
      <c r="BI19" s="48"/>
      <c r="BJ19" s="48"/>
      <c r="BK19" s="48"/>
      <c r="BL19" s="49"/>
      <c r="BM19" s="173"/>
      <c r="BN19" s="42"/>
      <c r="BO19" s="73">
        <v>0</v>
      </c>
      <c r="BP19" s="72">
        <v>0</v>
      </c>
      <c r="BQ19" s="48"/>
      <c r="BR19" s="48"/>
      <c r="BS19" s="48"/>
      <c r="BT19" s="48"/>
      <c r="BU19" s="48"/>
      <c r="BV19" s="48"/>
      <c r="BW19" s="48"/>
      <c r="BX19" s="49"/>
      <c r="BY19" s="173"/>
      <c r="BZ19" s="173"/>
      <c r="CA19" s="72">
        <v>0</v>
      </c>
      <c r="CB19" s="72">
        <v>0</v>
      </c>
      <c r="CC19" s="48"/>
      <c r="CD19" s="48"/>
      <c r="CE19" s="48"/>
      <c r="CF19" s="48"/>
      <c r="CG19" s="48"/>
      <c r="CH19" s="48"/>
      <c r="CI19" s="48"/>
      <c r="CJ19" s="49"/>
      <c r="CK19" s="173"/>
      <c r="CL19" s="51"/>
      <c r="CM19" s="39"/>
    </row>
    <row r="20" spans="1:91" ht="14.25" customHeight="1" thickBot="1" x14ac:dyDescent="0.3">
      <c r="A20" s="204"/>
      <c r="B20" s="205" t="s">
        <v>175</v>
      </c>
      <c r="C20" s="154">
        <f>C21+C22+C23</f>
        <v>396</v>
      </c>
      <c r="D20" s="154">
        <f>D21+D22+D23</f>
        <v>378</v>
      </c>
      <c r="E20" s="154">
        <f t="shared" ref="E20:M20" si="92">E21+E22+E23</f>
        <v>76</v>
      </c>
      <c r="F20" s="154">
        <f t="shared" si="92"/>
        <v>302</v>
      </c>
      <c r="G20" s="154">
        <f t="shared" si="92"/>
        <v>0</v>
      </c>
      <c r="H20" s="154">
        <f t="shared" si="92"/>
        <v>0</v>
      </c>
      <c r="I20" s="154">
        <f t="shared" si="92"/>
        <v>0</v>
      </c>
      <c r="J20" s="154">
        <f t="shared" si="92"/>
        <v>0</v>
      </c>
      <c r="K20" s="154">
        <f t="shared" si="92"/>
        <v>0</v>
      </c>
      <c r="L20" s="154">
        <f t="shared" si="92"/>
        <v>0</v>
      </c>
      <c r="M20" s="154">
        <f t="shared" si="92"/>
        <v>0</v>
      </c>
      <c r="N20" s="154"/>
      <c r="O20" s="154">
        <f t="shared" ref="O20" si="93">O21+O22+O23</f>
        <v>18</v>
      </c>
      <c r="P20" s="154">
        <f t="shared" ref="P20" si="94">P21+P22+P23</f>
        <v>0</v>
      </c>
      <c r="Q20" s="154">
        <f t="shared" ref="Q20" si="95">Q21+Q22+Q23</f>
        <v>176</v>
      </c>
      <c r="R20" s="154">
        <f t="shared" ref="R20" si="96">R21+R22+R23</f>
        <v>176</v>
      </c>
      <c r="S20" s="154">
        <f t="shared" ref="S20" si="97">S21+S22+S23</f>
        <v>38</v>
      </c>
      <c r="T20" s="154">
        <f t="shared" ref="T20" si="98">T21+T22+T23</f>
        <v>138</v>
      </c>
      <c r="U20" s="154">
        <f t="shared" ref="U20" si="99">U21+U22+U23</f>
        <v>0</v>
      </c>
      <c r="V20" s="154">
        <f t="shared" ref="V20" si="100">V21+V22+V23</f>
        <v>0</v>
      </c>
      <c r="W20" s="154">
        <f t="shared" ref="W20" si="101">W21+W22+W23</f>
        <v>0</v>
      </c>
      <c r="X20" s="154">
        <f t="shared" ref="X20" si="102">X21+X22+X23</f>
        <v>0</v>
      </c>
      <c r="Y20" s="154">
        <f t="shared" ref="Y20" si="103">Y21+Y22+Y23</f>
        <v>0</v>
      </c>
      <c r="Z20" s="154">
        <f t="shared" ref="Z20" si="104">Z21+Z22+Z23</f>
        <v>0</v>
      </c>
      <c r="AA20" s="154"/>
      <c r="AB20" s="154">
        <f t="shared" ref="AB20" si="105">AB21+AB22+AB23</f>
        <v>0</v>
      </c>
      <c r="AC20" s="154">
        <f>AC21+AC22+AC23</f>
        <v>220</v>
      </c>
      <c r="AD20" s="154">
        <f t="shared" ref="AD20" si="106">AD21+AD22+AD23</f>
        <v>202</v>
      </c>
      <c r="AE20" s="154">
        <f t="shared" ref="AE20" si="107">AE21+AE22+AE23</f>
        <v>40</v>
      </c>
      <c r="AF20" s="154">
        <f t="shared" ref="AF20" si="108">AF21+AF22+AF23</f>
        <v>162</v>
      </c>
      <c r="AG20" s="154">
        <f t="shared" ref="AG20" si="109">AG21+AG22+AG23</f>
        <v>0</v>
      </c>
      <c r="AH20" s="154">
        <f t="shared" ref="AH20" si="110">AH21+AH22+AH23</f>
        <v>0</v>
      </c>
      <c r="AI20" s="154">
        <f t="shared" ref="AI20" si="111">AI21+AI22+AI23</f>
        <v>0</v>
      </c>
      <c r="AJ20" s="154">
        <f t="shared" ref="AJ20" si="112">AJ21+AJ22+AJ23</f>
        <v>0</v>
      </c>
      <c r="AK20" s="154">
        <f t="shared" ref="AK20" si="113">AK21+AK22+AK23</f>
        <v>0</v>
      </c>
      <c r="AL20" s="154">
        <f t="shared" ref="AL20" si="114">AL21+AL22+AL23</f>
        <v>0</v>
      </c>
      <c r="AM20" s="154" t="e">
        <f t="shared" ref="AM20" si="115">AM21+AM22+AM23</f>
        <v>#VALUE!</v>
      </c>
      <c r="AN20" s="186">
        <f t="shared" ref="AN20" si="116">AN21+AN22+AN23</f>
        <v>72</v>
      </c>
      <c r="AO20" s="149"/>
      <c r="AP20" s="149">
        <f t="shared" ref="AP20" si="117">AP21+AP22+AP23</f>
        <v>18</v>
      </c>
      <c r="AQ20" s="195">
        <f t="shared" ref="AQ20" si="118">AQ21+AQ22+AQ23</f>
        <v>0</v>
      </c>
      <c r="AR20" s="154">
        <f t="shared" ref="AR20" si="119">AR21+AR22+AR23</f>
        <v>0</v>
      </c>
      <c r="AS20" s="154">
        <f t="shared" ref="AS20" si="120">AS21+AS22+AS23</f>
        <v>0</v>
      </c>
      <c r="AT20" s="154">
        <f t="shared" ref="AT20" si="121">AT21+AT22+AT23</f>
        <v>0</v>
      </c>
      <c r="AU20" s="154">
        <f t="shared" ref="AU20" si="122">AU21+AU22+AU23</f>
        <v>0</v>
      </c>
      <c r="AV20" s="154">
        <f t="shared" ref="AV20" si="123">AV21+AV22+AV23</f>
        <v>0</v>
      </c>
      <c r="AW20" s="154">
        <f t="shared" ref="AW20" si="124">AW21+AW22+AW23</f>
        <v>0</v>
      </c>
      <c r="AX20" s="154">
        <f t="shared" ref="AX20" si="125">AX21+AX22+AX23</f>
        <v>0</v>
      </c>
      <c r="AY20" s="154">
        <f t="shared" ref="AY20" si="126">AY21+AY22+AY23</f>
        <v>0</v>
      </c>
      <c r="AZ20" s="154">
        <f t="shared" ref="AZ20" si="127">AZ21+AZ22+AZ23</f>
        <v>0</v>
      </c>
      <c r="BA20" s="154"/>
      <c r="BB20" s="154">
        <f t="shared" ref="BB20" si="128">BB21+BB22+BB23</f>
        <v>0</v>
      </c>
      <c r="BC20" s="154">
        <f t="shared" ref="BC20" si="129">BC21+BC22+BC23</f>
        <v>0</v>
      </c>
      <c r="BD20" s="154">
        <f t="shared" ref="BD20" si="130">BD21+BD22+BD23</f>
        <v>0</v>
      </c>
      <c r="BE20" s="154">
        <f t="shared" ref="BE20" si="131">BE21+BE22+BE23</f>
        <v>0</v>
      </c>
      <c r="BF20" s="154">
        <f t="shared" ref="BF20" si="132">BF21+BF22+BF23</f>
        <v>0</v>
      </c>
      <c r="BG20" s="154">
        <f t="shared" ref="BG20" si="133">BG21+BG22+BG23</f>
        <v>0</v>
      </c>
      <c r="BH20" s="154">
        <f t="shared" ref="BH20" si="134">BH21+BH22+BH23</f>
        <v>0</v>
      </c>
      <c r="BI20" s="154">
        <f t="shared" ref="BI20" si="135">BI21+BI22+BI23</f>
        <v>0</v>
      </c>
      <c r="BJ20" s="154">
        <f t="shared" ref="BJ20" si="136">BJ21+BJ22+BJ23</f>
        <v>0</v>
      </c>
      <c r="BK20" s="154">
        <f t="shared" ref="BK20" si="137">BK21+BK22+BK23</f>
        <v>0</v>
      </c>
      <c r="BL20" s="154">
        <f t="shared" ref="BL20" si="138">BL21+BL22+BL23</f>
        <v>0</v>
      </c>
      <c r="BM20" s="154"/>
      <c r="BN20" s="154">
        <f t="shared" ref="BN20" si="139">BN21+BN22+BN23</f>
        <v>0</v>
      </c>
      <c r="BO20" s="154">
        <f t="shared" ref="BO20" si="140">BO21+BO22+BO23</f>
        <v>0</v>
      </c>
      <c r="BP20" s="154">
        <f t="shared" ref="BP20" si="141">BP21+BP22+BP23</f>
        <v>0</v>
      </c>
      <c r="BQ20" s="154">
        <f t="shared" ref="BQ20" si="142">BQ21+BQ22+BQ23</f>
        <v>0</v>
      </c>
      <c r="BR20" s="154">
        <f t="shared" ref="BR20" si="143">BR21+BR22+BR23</f>
        <v>0</v>
      </c>
      <c r="BS20" s="154">
        <f t="shared" ref="BS20" si="144">BS21+BS22+BS23</f>
        <v>0</v>
      </c>
      <c r="BT20" s="154">
        <f t="shared" ref="BT20" si="145">BT21+BT22+BT23</f>
        <v>0</v>
      </c>
      <c r="BU20" s="154">
        <f t="shared" ref="BU20" si="146">BU21+BU22+BU23</f>
        <v>0</v>
      </c>
      <c r="BV20" s="154">
        <f t="shared" ref="BV20" si="147">BV21+BV22+BV23</f>
        <v>0</v>
      </c>
      <c r="BW20" s="154">
        <f t="shared" ref="BW20" si="148">BW21+BW22+BW23</f>
        <v>0</v>
      </c>
      <c r="BX20" s="154">
        <f t="shared" ref="BX20" si="149">BX21+BX22+BX23</f>
        <v>0</v>
      </c>
      <c r="BY20" s="154"/>
      <c r="BZ20" s="154">
        <f t="shared" ref="BZ20" si="150">BZ21+BZ22+BZ23</f>
        <v>0</v>
      </c>
      <c r="CA20" s="154">
        <f t="shared" ref="CA20" si="151">CA21+CA22+CA23</f>
        <v>0</v>
      </c>
      <c r="CB20" s="154">
        <f t="shared" ref="CB20" si="152">CB21+CB22+CB23</f>
        <v>0</v>
      </c>
      <c r="CC20" s="154">
        <f t="shared" ref="CC20" si="153">CC21+CC22+CC23</f>
        <v>0</v>
      </c>
      <c r="CD20" s="154">
        <f t="shared" ref="CD20" si="154">CD21+CD22+CD23</f>
        <v>0</v>
      </c>
      <c r="CE20" s="154">
        <f t="shared" ref="CE20" si="155">CE21+CE22+CE23</f>
        <v>0</v>
      </c>
      <c r="CF20" s="154">
        <f t="shared" ref="CF20" si="156">CF21+CF22+CF23</f>
        <v>0</v>
      </c>
      <c r="CG20" s="154">
        <f t="shared" ref="CG20" si="157">CG21+CG22+CG23</f>
        <v>0</v>
      </c>
      <c r="CH20" s="154">
        <f t="shared" ref="CH20" si="158">CH21+CH22+CH23</f>
        <v>0</v>
      </c>
      <c r="CI20" s="154">
        <f t="shared" ref="CI20" si="159">CI21+CI22+CI23</f>
        <v>0</v>
      </c>
      <c r="CJ20" s="154">
        <f t="shared" ref="CJ20" si="160">CJ21+CJ22+CJ23</f>
        <v>0</v>
      </c>
      <c r="CK20" s="154">
        <f t="shared" ref="CK20" si="161">CK21+CK22+CK23</f>
        <v>0</v>
      </c>
      <c r="CL20" s="154">
        <f t="shared" ref="CL20" si="162">CL21+CL22+CL23</f>
        <v>0</v>
      </c>
      <c r="CM20" s="39"/>
    </row>
    <row r="21" spans="1:91" ht="11.25" customHeight="1" x14ac:dyDescent="0.25">
      <c r="A21" s="227" t="s">
        <v>188</v>
      </c>
      <c r="B21" s="227" t="s">
        <v>128</v>
      </c>
      <c r="C21" s="72">
        <f>D21+O21</f>
        <v>108</v>
      </c>
      <c r="D21" s="72">
        <f>SUM(E21:L21)</f>
        <v>108</v>
      </c>
      <c r="E21" s="40">
        <v>46</v>
      </c>
      <c r="F21" s="40">
        <v>62</v>
      </c>
      <c r="G21" s="40"/>
      <c r="H21" s="40"/>
      <c r="I21" s="40"/>
      <c r="J21" s="218"/>
      <c r="K21" s="43"/>
      <c r="L21" s="138"/>
      <c r="M21" s="139"/>
      <c r="N21" s="109" t="s">
        <v>46</v>
      </c>
      <c r="O21" s="81"/>
      <c r="P21" s="126"/>
      <c r="Q21" s="98">
        <f>R21+AB21</f>
        <v>40</v>
      </c>
      <c r="R21" s="92">
        <f>SUM(S21:Z21)</f>
        <v>40</v>
      </c>
      <c r="S21" s="99">
        <v>22</v>
      </c>
      <c r="T21" s="43">
        <v>18</v>
      </c>
      <c r="U21" s="43"/>
      <c r="V21" s="43"/>
      <c r="W21" s="43"/>
      <c r="X21" s="43"/>
      <c r="Y21" s="43"/>
      <c r="Z21" s="45"/>
      <c r="AA21" s="59"/>
      <c r="AB21" s="59"/>
      <c r="AC21" s="100">
        <f>AD21+AP21</f>
        <v>68</v>
      </c>
      <c r="AD21" s="72">
        <f>SUM(AE21:AL21)</f>
        <v>68</v>
      </c>
      <c r="AE21" s="43">
        <v>26</v>
      </c>
      <c r="AF21" s="43">
        <v>42</v>
      </c>
      <c r="AG21" s="43"/>
      <c r="AH21" s="43"/>
      <c r="AI21" s="43"/>
      <c r="AJ21" s="43"/>
      <c r="AK21" s="43"/>
      <c r="AL21" s="45"/>
      <c r="AM21" s="59" t="s">
        <v>62</v>
      </c>
      <c r="AN21" s="69">
        <v>36</v>
      </c>
      <c r="AO21" s="59" t="s">
        <v>46</v>
      </c>
      <c r="AP21" s="59"/>
      <c r="AQ21" s="193">
        <v>0</v>
      </c>
      <c r="AR21" s="67">
        <v>0</v>
      </c>
      <c r="AS21" s="43"/>
      <c r="AT21" s="43"/>
      <c r="AU21" s="43"/>
      <c r="AV21" s="43"/>
      <c r="AW21" s="43"/>
      <c r="AX21" s="43"/>
      <c r="AY21" s="43"/>
      <c r="AZ21" s="45"/>
      <c r="BA21" s="59"/>
      <c r="BB21" s="59"/>
      <c r="BC21" s="67">
        <v>0</v>
      </c>
      <c r="BD21" s="67">
        <v>0</v>
      </c>
      <c r="BE21" s="43"/>
      <c r="BF21" s="43"/>
      <c r="BG21" s="43"/>
      <c r="BH21" s="43"/>
      <c r="BI21" s="43"/>
      <c r="BJ21" s="43"/>
      <c r="BK21" s="43"/>
      <c r="BL21" s="45"/>
      <c r="BM21" s="59"/>
      <c r="BN21" s="60"/>
      <c r="BO21" s="116">
        <f>BQ21+BR21+BS21+BT21+BU21+BV21+BW21+BX21+BZ21</f>
        <v>0</v>
      </c>
      <c r="BP21" s="67">
        <f>SUM(BQ21:BV21)</f>
        <v>0</v>
      </c>
      <c r="BQ21" s="43"/>
      <c r="BR21" s="43"/>
      <c r="BS21" s="43"/>
      <c r="BT21" s="43"/>
      <c r="BU21" s="43"/>
      <c r="BV21" s="43"/>
      <c r="BW21" s="43"/>
      <c r="BX21" s="45"/>
      <c r="BY21" s="59"/>
      <c r="BZ21" s="59"/>
      <c r="CA21" s="67">
        <v>0</v>
      </c>
      <c r="CB21" s="67">
        <v>0</v>
      </c>
      <c r="CC21" s="43"/>
      <c r="CD21" s="43"/>
      <c r="CE21" s="43"/>
      <c r="CF21" s="43"/>
      <c r="CG21" s="43"/>
      <c r="CH21" s="43"/>
      <c r="CI21" s="43"/>
      <c r="CJ21" s="45"/>
      <c r="CK21" s="59"/>
      <c r="CL21" s="44"/>
      <c r="CM21" s="39"/>
    </row>
    <row r="22" spans="1:91" ht="13.5" customHeight="1" x14ac:dyDescent="0.25">
      <c r="A22" s="232" t="s">
        <v>189</v>
      </c>
      <c r="B22" s="232" t="s">
        <v>129</v>
      </c>
      <c r="C22" s="72">
        <f>D22+O22</f>
        <v>144</v>
      </c>
      <c r="D22" s="72">
        <f t="shared" ref="D22:D24" si="163">SUM(E22:L22)</f>
        <v>126</v>
      </c>
      <c r="E22" s="46"/>
      <c r="F22" s="46">
        <v>126</v>
      </c>
      <c r="G22" s="46"/>
      <c r="H22" s="46"/>
      <c r="I22" s="46"/>
      <c r="J22" s="219"/>
      <c r="K22" s="48"/>
      <c r="L22" s="97"/>
      <c r="M22" s="140"/>
      <c r="N22" s="174" t="s">
        <v>170</v>
      </c>
      <c r="O22" s="53">
        <v>18</v>
      </c>
      <c r="P22" s="87"/>
      <c r="Q22" s="67">
        <f t="shared" ref="Q22:Q23" si="164">R22+AB22</f>
        <v>68</v>
      </c>
      <c r="R22" s="92">
        <f t="shared" ref="R22:R24" si="165">SUM(S22:Z22)</f>
        <v>68</v>
      </c>
      <c r="S22" s="93"/>
      <c r="T22" s="48">
        <v>68</v>
      </c>
      <c r="U22" s="48"/>
      <c r="V22" s="48"/>
      <c r="W22" s="48"/>
      <c r="X22" s="48"/>
      <c r="Y22" s="48"/>
      <c r="Z22" s="49"/>
      <c r="AA22" s="173"/>
      <c r="AB22" s="173"/>
      <c r="AC22" s="100">
        <f t="shared" ref="AC22:AC24" si="166">AD22+AP22</f>
        <v>76</v>
      </c>
      <c r="AD22" s="72">
        <f t="shared" ref="AD22:AD24" si="167">SUM(AE22:AL22)</f>
        <v>58</v>
      </c>
      <c r="AE22" s="48"/>
      <c r="AF22" s="48">
        <v>58</v>
      </c>
      <c r="AG22" s="48"/>
      <c r="AH22" s="48"/>
      <c r="AI22" s="48"/>
      <c r="AJ22" s="48"/>
      <c r="AK22" s="48"/>
      <c r="AL22" s="49"/>
      <c r="AM22" s="173" t="s">
        <v>52</v>
      </c>
      <c r="AN22" s="53">
        <v>36</v>
      </c>
      <c r="AO22" s="173" t="s">
        <v>171</v>
      </c>
      <c r="AP22" s="173">
        <v>18</v>
      </c>
      <c r="AQ22" s="194">
        <v>0</v>
      </c>
      <c r="AR22" s="85">
        <v>0</v>
      </c>
      <c r="AS22" s="48"/>
      <c r="AT22" s="48"/>
      <c r="AU22" s="48"/>
      <c r="AV22" s="48"/>
      <c r="AW22" s="48"/>
      <c r="AX22" s="48"/>
      <c r="AY22" s="48"/>
      <c r="AZ22" s="49"/>
      <c r="BA22" s="173"/>
      <c r="BB22" s="173"/>
      <c r="BC22" s="72">
        <v>0</v>
      </c>
      <c r="BD22" s="72">
        <v>0</v>
      </c>
      <c r="BE22" s="48"/>
      <c r="BF22" s="48"/>
      <c r="BG22" s="48"/>
      <c r="BH22" s="48"/>
      <c r="BI22" s="48"/>
      <c r="BJ22" s="48"/>
      <c r="BK22" s="48"/>
      <c r="BL22" s="49"/>
      <c r="BM22" s="173"/>
      <c r="BN22" s="42"/>
      <c r="BO22" s="73">
        <f t="shared" ref="BO22:BO23" si="168">BQ22+BR22+BS22+BT22+BU22+BV22+BW22+BX22+BZ22</f>
        <v>0</v>
      </c>
      <c r="BP22" s="72">
        <f t="shared" ref="BP22:BP23" si="169">SUM(BQ22:BV22)</f>
        <v>0</v>
      </c>
      <c r="BQ22" s="48"/>
      <c r="BR22" s="48"/>
      <c r="BS22" s="48"/>
      <c r="BT22" s="48"/>
      <c r="BU22" s="48"/>
      <c r="BV22" s="48"/>
      <c r="BW22" s="48"/>
      <c r="BX22" s="49"/>
      <c r="BY22" s="173"/>
      <c r="BZ22" s="173"/>
      <c r="CA22" s="72">
        <v>0</v>
      </c>
      <c r="CB22" s="72">
        <v>0</v>
      </c>
      <c r="CC22" s="48"/>
      <c r="CD22" s="48"/>
      <c r="CE22" s="48"/>
      <c r="CF22" s="48"/>
      <c r="CG22" s="48"/>
      <c r="CH22" s="48"/>
      <c r="CI22" s="48"/>
      <c r="CJ22" s="49"/>
      <c r="CK22" s="173"/>
      <c r="CL22" s="51"/>
      <c r="CM22" s="39"/>
    </row>
    <row r="23" spans="1:91" ht="14.25" customHeight="1" x14ac:dyDescent="0.25">
      <c r="A23" s="231" t="s">
        <v>190</v>
      </c>
      <c r="B23" s="231" t="s">
        <v>113</v>
      </c>
      <c r="C23" s="72">
        <f>D23+O23+L23</f>
        <v>144</v>
      </c>
      <c r="D23" s="72">
        <f t="shared" si="163"/>
        <v>144</v>
      </c>
      <c r="E23" s="46">
        <v>30</v>
      </c>
      <c r="F23" s="46">
        <v>114</v>
      </c>
      <c r="G23" s="46"/>
      <c r="H23" s="46"/>
      <c r="I23" s="46"/>
      <c r="J23" s="219"/>
      <c r="K23" s="48"/>
      <c r="L23" s="97"/>
      <c r="M23" s="140"/>
      <c r="N23" s="174" t="s">
        <v>46</v>
      </c>
      <c r="O23" s="53"/>
      <c r="P23" s="87"/>
      <c r="Q23" s="67">
        <f t="shared" si="164"/>
        <v>68</v>
      </c>
      <c r="R23" s="92">
        <f t="shared" si="165"/>
        <v>68</v>
      </c>
      <c r="S23" s="93">
        <v>16</v>
      </c>
      <c r="T23" s="48">
        <v>52</v>
      </c>
      <c r="U23" s="48"/>
      <c r="V23" s="48"/>
      <c r="W23" s="48"/>
      <c r="X23" s="48"/>
      <c r="Y23" s="48"/>
      <c r="Z23" s="49"/>
      <c r="AA23" s="173"/>
      <c r="AB23" s="83"/>
      <c r="AC23" s="100">
        <f t="shared" si="166"/>
        <v>76</v>
      </c>
      <c r="AD23" s="72">
        <f t="shared" si="167"/>
        <v>76</v>
      </c>
      <c r="AE23" s="48">
        <v>14</v>
      </c>
      <c r="AF23" s="48">
        <v>62</v>
      </c>
      <c r="AG23" s="48"/>
      <c r="AH23" s="48"/>
      <c r="AI23" s="48"/>
      <c r="AJ23" s="48"/>
      <c r="AK23" s="48"/>
      <c r="AL23" s="49"/>
      <c r="AM23" s="173"/>
      <c r="AN23" s="54"/>
      <c r="AO23" s="173" t="s">
        <v>46</v>
      </c>
      <c r="AP23" s="173"/>
      <c r="AQ23" s="194">
        <v>0</v>
      </c>
      <c r="AR23" s="85">
        <v>0</v>
      </c>
      <c r="AS23" s="48"/>
      <c r="AT23" s="48"/>
      <c r="AU23" s="48"/>
      <c r="AV23" s="48"/>
      <c r="AW23" s="48"/>
      <c r="AX23" s="48"/>
      <c r="AY23" s="48"/>
      <c r="AZ23" s="49"/>
      <c r="BA23" s="173"/>
      <c r="BB23" s="83"/>
      <c r="BC23" s="72">
        <v>0</v>
      </c>
      <c r="BD23" s="72">
        <v>0</v>
      </c>
      <c r="BE23" s="48"/>
      <c r="BF23" s="48"/>
      <c r="BG23" s="48"/>
      <c r="BH23" s="48"/>
      <c r="BI23" s="48"/>
      <c r="BJ23" s="48"/>
      <c r="BK23" s="48"/>
      <c r="BL23" s="49"/>
      <c r="BM23" s="173"/>
      <c r="BN23" s="42"/>
      <c r="BO23" s="73">
        <f t="shared" si="168"/>
        <v>0</v>
      </c>
      <c r="BP23" s="72">
        <f t="shared" si="169"/>
        <v>0</v>
      </c>
      <c r="BQ23" s="48"/>
      <c r="BR23" s="48"/>
      <c r="BS23" s="48"/>
      <c r="BT23" s="48"/>
      <c r="BU23" s="48"/>
      <c r="BV23" s="48"/>
      <c r="BW23" s="48"/>
      <c r="BX23" s="49"/>
      <c r="BY23" s="173"/>
      <c r="BZ23" s="173"/>
      <c r="CA23" s="72">
        <v>0</v>
      </c>
      <c r="CB23" s="72">
        <v>0</v>
      </c>
      <c r="CC23" s="48"/>
      <c r="CD23" s="48"/>
      <c r="CE23" s="48"/>
      <c r="CF23" s="48"/>
      <c r="CG23" s="48"/>
      <c r="CH23" s="48"/>
      <c r="CI23" s="48"/>
      <c r="CJ23" s="49"/>
      <c r="CK23" s="173"/>
      <c r="CL23" s="42"/>
      <c r="CM23" s="39"/>
    </row>
    <row r="24" spans="1:91" ht="14.25" customHeight="1" thickBot="1" x14ac:dyDescent="0.3">
      <c r="A24" s="230" t="s">
        <v>114</v>
      </c>
      <c r="B24" s="230" t="s">
        <v>115</v>
      </c>
      <c r="C24" s="72">
        <f t="shared" ref="C24" si="170">D24+O24</f>
        <v>32</v>
      </c>
      <c r="D24" s="72">
        <f t="shared" si="163"/>
        <v>32</v>
      </c>
      <c r="E24" s="55">
        <v>10</v>
      </c>
      <c r="F24" s="55">
        <v>22</v>
      </c>
      <c r="G24" s="220"/>
      <c r="H24" s="220"/>
      <c r="I24" s="220"/>
      <c r="J24" s="220"/>
      <c r="K24" s="56"/>
      <c r="L24" s="141"/>
      <c r="M24" s="142"/>
      <c r="N24" s="110" t="s">
        <v>46</v>
      </c>
      <c r="O24" s="76"/>
      <c r="P24" s="127"/>
      <c r="Q24" s="75">
        <f>R24+AB24</f>
        <v>16</v>
      </c>
      <c r="R24" s="92">
        <f t="shared" si="165"/>
        <v>16</v>
      </c>
      <c r="S24" s="171">
        <v>10</v>
      </c>
      <c r="T24" s="56">
        <v>6</v>
      </c>
      <c r="U24" s="56"/>
      <c r="V24" s="56"/>
      <c r="W24" s="56"/>
      <c r="X24" s="56"/>
      <c r="Y24" s="56"/>
      <c r="Z24" s="57"/>
      <c r="AA24" s="62"/>
      <c r="AB24" s="86"/>
      <c r="AC24" s="100">
        <f t="shared" si="166"/>
        <v>16</v>
      </c>
      <c r="AD24" s="72">
        <f t="shared" si="167"/>
        <v>16</v>
      </c>
      <c r="AE24" s="56"/>
      <c r="AF24" s="56">
        <v>16</v>
      </c>
      <c r="AG24" s="56"/>
      <c r="AH24" s="56"/>
      <c r="AI24" s="56"/>
      <c r="AJ24" s="56"/>
      <c r="AK24" s="56"/>
      <c r="AL24" s="57"/>
      <c r="AM24" s="62"/>
      <c r="AN24" s="190"/>
      <c r="AO24" s="198" t="s">
        <v>46</v>
      </c>
      <c r="AP24" s="198"/>
      <c r="AQ24" s="196">
        <v>0</v>
      </c>
      <c r="AR24" s="72">
        <v>0</v>
      </c>
      <c r="AS24" s="82"/>
      <c r="AT24" s="82"/>
      <c r="AU24" s="82"/>
      <c r="AV24" s="82"/>
      <c r="AW24" s="82"/>
      <c r="AX24" s="82"/>
      <c r="AY24" s="82"/>
      <c r="AZ24" s="71"/>
      <c r="BA24" s="83"/>
      <c r="BB24" s="83"/>
      <c r="BC24" s="72">
        <v>0</v>
      </c>
      <c r="BD24" s="72">
        <v>0</v>
      </c>
      <c r="BE24" s="82"/>
      <c r="BF24" s="82"/>
      <c r="BG24" s="82"/>
      <c r="BH24" s="82"/>
      <c r="BI24" s="82"/>
      <c r="BJ24" s="82"/>
      <c r="BK24" s="82"/>
      <c r="BL24" s="71"/>
      <c r="BM24" s="83"/>
      <c r="BN24" s="83"/>
      <c r="BO24" s="72">
        <v>0</v>
      </c>
      <c r="BP24" s="72">
        <v>0</v>
      </c>
      <c r="BQ24" s="82"/>
      <c r="BR24" s="82"/>
      <c r="BS24" s="82"/>
      <c r="BT24" s="82"/>
      <c r="BU24" s="82"/>
      <c r="BV24" s="82"/>
      <c r="BW24" s="82"/>
      <c r="BX24" s="71"/>
      <c r="BY24" s="83"/>
      <c r="BZ24" s="83"/>
      <c r="CA24" s="72">
        <v>0</v>
      </c>
      <c r="CB24" s="72">
        <v>0</v>
      </c>
      <c r="CC24" s="82"/>
      <c r="CD24" s="82"/>
      <c r="CE24" s="82"/>
      <c r="CF24" s="82"/>
      <c r="CG24" s="82"/>
      <c r="CH24" s="82"/>
      <c r="CI24" s="82"/>
      <c r="CJ24" s="71"/>
      <c r="CK24" s="83"/>
      <c r="CL24" s="83"/>
      <c r="CM24" s="39"/>
    </row>
    <row r="25" spans="1:91" ht="11.25" customHeight="1" thickBot="1" x14ac:dyDescent="0.3">
      <c r="A25" s="206" t="s">
        <v>117</v>
      </c>
      <c r="B25" s="203" t="s">
        <v>59</v>
      </c>
      <c r="C25" s="154">
        <f>C26+C33+C46+C43+C68</f>
        <v>2736</v>
      </c>
      <c r="D25" s="154">
        <f>D26+D33+D46+D69+D43+D68</f>
        <v>2634</v>
      </c>
      <c r="E25" s="154">
        <f t="shared" ref="E25:O25" si="171">E26+E33+E46+E69+E43+E68</f>
        <v>200</v>
      </c>
      <c r="F25" s="154">
        <f t="shared" si="171"/>
        <v>1016</v>
      </c>
      <c r="G25" s="154">
        <f t="shared" si="171"/>
        <v>604</v>
      </c>
      <c r="H25" s="154">
        <f t="shared" si="171"/>
        <v>2</v>
      </c>
      <c r="I25" s="154">
        <f t="shared" si="171"/>
        <v>8</v>
      </c>
      <c r="J25" s="154">
        <f t="shared" si="171"/>
        <v>0</v>
      </c>
      <c r="K25" s="154">
        <f t="shared" si="171"/>
        <v>684</v>
      </c>
      <c r="L25" s="154">
        <f t="shared" si="171"/>
        <v>70</v>
      </c>
      <c r="M25" s="154">
        <f t="shared" si="171"/>
        <v>0</v>
      </c>
      <c r="N25" s="154"/>
      <c r="O25" s="154">
        <f t="shared" si="171"/>
        <v>102</v>
      </c>
      <c r="P25" s="154">
        <v>0</v>
      </c>
      <c r="Q25" s="154">
        <f>Q26+Q33+Q46+Q43+Q68</f>
        <v>0</v>
      </c>
      <c r="R25" s="154">
        <f t="shared" ref="R25:BZ25" si="172">R26+R33+R46+R43+R68</f>
        <v>0</v>
      </c>
      <c r="S25" s="154">
        <f t="shared" si="172"/>
        <v>0</v>
      </c>
      <c r="T25" s="154">
        <f t="shared" si="172"/>
        <v>0</v>
      </c>
      <c r="U25" s="154">
        <f t="shared" si="172"/>
        <v>0</v>
      </c>
      <c r="V25" s="154">
        <f t="shared" si="172"/>
        <v>0</v>
      </c>
      <c r="W25" s="154">
        <f t="shared" si="172"/>
        <v>0</v>
      </c>
      <c r="X25" s="154">
        <f t="shared" si="172"/>
        <v>0</v>
      </c>
      <c r="Y25" s="154">
        <f t="shared" si="172"/>
        <v>0</v>
      </c>
      <c r="Z25" s="154">
        <f t="shared" si="172"/>
        <v>0</v>
      </c>
      <c r="AA25" s="154">
        <f t="shared" si="172"/>
        <v>0</v>
      </c>
      <c r="AB25" s="154">
        <f t="shared" si="172"/>
        <v>0</v>
      </c>
      <c r="AC25" s="154">
        <f t="shared" si="172"/>
        <v>0</v>
      </c>
      <c r="AD25" s="154">
        <f t="shared" si="172"/>
        <v>0</v>
      </c>
      <c r="AE25" s="154">
        <f t="shared" si="172"/>
        <v>0</v>
      </c>
      <c r="AF25" s="154">
        <f t="shared" si="172"/>
        <v>0</v>
      </c>
      <c r="AG25" s="154">
        <f t="shared" si="172"/>
        <v>0</v>
      </c>
      <c r="AH25" s="154">
        <f t="shared" si="172"/>
        <v>0</v>
      </c>
      <c r="AI25" s="154">
        <f t="shared" si="172"/>
        <v>0</v>
      </c>
      <c r="AJ25" s="154">
        <f t="shared" si="172"/>
        <v>0</v>
      </c>
      <c r="AK25" s="154">
        <f t="shared" si="172"/>
        <v>0</v>
      </c>
      <c r="AL25" s="154">
        <f t="shared" si="172"/>
        <v>0</v>
      </c>
      <c r="AM25" s="154">
        <f t="shared" si="172"/>
        <v>0</v>
      </c>
      <c r="AN25" s="154">
        <f t="shared" si="172"/>
        <v>0</v>
      </c>
      <c r="AO25" s="154">
        <f t="shared" si="172"/>
        <v>0</v>
      </c>
      <c r="AP25" s="154">
        <f t="shared" si="172"/>
        <v>0</v>
      </c>
      <c r="AQ25" s="154">
        <f t="shared" si="172"/>
        <v>612</v>
      </c>
      <c r="AR25" s="154">
        <f t="shared" si="172"/>
        <v>558</v>
      </c>
      <c r="AS25" s="154">
        <f t="shared" si="172"/>
        <v>160</v>
      </c>
      <c r="AT25" s="154">
        <f t="shared" si="172"/>
        <v>236</v>
      </c>
      <c r="AU25" s="154">
        <f t="shared" si="172"/>
        <v>144</v>
      </c>
      <c r="AV25" s="154">
        <f t="shared" si="172"/>
        <v>0</v>
      </c>
      <c r="AW25" s="154">
        <f t="shared" si="172"/>
        <v>0</v>
      </c>
      <c r="AX25" s="154">
        <f t="shared" si="172"/>
        <v>0</v>
      </c>
      <c r="AY25" s="154">
        <f t="shared" si="172"/>
        <v>0</v>
      </c>
      <c r="AZ25" s="154">
        <f t="shared" si="172"/>
        <v>18</v>
      </c>
      <c r="BA25" s="154"/>
      <c r="BB25" s="154">
        <f t="shared" si="172"/>
        <v>18</v>
      </c>
      <c r="BC25" s="154">
        <f t="shared" si="172"/>
        <v>864</v>
      </c>
      <c r="BD25" s="154">
        <f t="shared" si="172"/>
        <v>778</v>
      </c>
      <c r="BE25" s="154">
        <f t="shared" si="172"/>
        <v>0</v>
      </c>
      <c r="BF25" s="154">
        <f t="shared" si="172"/>
        <v>366</v>
      </c>
      <c r="BG25" s="154">
        <f t="shared" si="172"/>
        <v>250</v>
      </c>
      <c r="BH25" s="154">
        <f t="shared" si="172"/>
        <v>0</v>
      </c>
      <c r="BI25" s="154">
        <f t="shared" si="172"/>
        <v>0</v>
      </c>
      <c r="BJ25" s="154">
        <f t="shared" si="172"/>
        <v>0</v>
      </c>
      <c r="BK25" s="154">
        <f t="shared" si="172"/>
        <v>144</v>
      </c>
      <c r="BL25" s="154">
        <f t="shared" si="172"/>
        <v>18</v>
      </c>
      <c r="BM25" s="154"/>
      <c r="BN25" s="154">
        <f t="shared" si="172"/>
        <v>36</v>
      </c>
      <c r="BO25" s="154">
        <f>BO26+BO33+BO46+BO43+BO68</f>
        <v>612</v>
      </c>
      <c r="BP25" s="154">
        <f t="shared" si="172"/>
        <v>594</v>
      </c>
      <c r="BQ25" s="154">
        <f t="shared" si="172"/>
        <v>20</v>
      </c>
      <c r="BR25" s="154">
        <f t="shared" si="172"/>
        <v>236</v>
      </c>
      <c r="BS25" s="154">
        <f t="shared" si="172"/>
        <v>120</v>
      </c>
      <c r="BT25" s="154">
        <f t="shared" si="172"/>
        <v>2</v>
      </c>
      <c r="BU25" s="154">
        <f t="shared" si="172"/>
        <v>8</v>
      </c>
      <c r="BV25" s="154">
        <f t="shared" si="172"/>
        <v>0</v>
      </c>
      <c r="BW25" s="154">
        <f t="shared" si="172"/>
        <v>72</v>
      </c>
      <c r="BX25" s="154">
        <f t="shared" si="172"/>
        <v>28</v>
      </c>
      <c r="BY25" s="154"/>
      <c r="BZ25" s="154">
        <f t="shared" si="172"/>
        <v>18</v>
      </c>
      <c r="CA25" s="154">
        <f>CA26+CA33+CA46+CA43</f>
        <v>648</v>
      </c>
      <c r="CB25" s="154">
        <f>CB26+CB33+CB46+CB43</f>
        <v>618</v>
      </c>
      <c r="CC25" s="154">
        <f t="shared" ref="CC25" si="173">CC26+CC33+CC46+CC43+CC68</f>
        <v>2</v>
      </c>
      <c r="CD25" s="154">
        <f t="shared" ref="CD25" si="174">CD26+CD33+CD46+CD43+CD68</f>
        <v>164</v>
      </c>
      <c r="CE25" s="154">
        <f t="shared" ref="CE25" si="175">CE26+CE33+CE46+CE43+CE68</f>
        <v>86</v>
      </c>
      <c r="CF25" s="154">
        <f t="shared" ref="CF25" si="176">CF26+CF33+CF46+CF43+CF68</f>
        <v>0</v>
      </c>
      <c r="CG25" s="154">
        <f t="shared" ref="CG25" si="177">CG26+CG33+CG46+CG43+CG68</f>
        <v>0</v>
      </c>
      <c r="CH25" s="154">
        <f t="shared" ref="CH25" si="178">CH26+CH33+CH46+CH43+CH68</f>
        <v>0</v>
      </c>
      <c r="CI25" s="154">
        <f t="shared" ref="CI25" si="179">CI26+CI33+CI46+CI43+CI68</f>
        <v>504</v>
      </c>
      <c r="CJ25" s="154">
        <f t="shared" ref="CJ25:CL25" si="180">CJ26+CJ33+CJ46+CJ43+CJ68</f>
        <v>6</v>
      </c>
      <c r="CK25" s="154" t="e">
        <f t="shared" si="180"/>
        <v>#VALUE!</v>
      </c>
      <c r="CL25" s="154">
        <f t="shared" si="180"/>
        <v>30</v>
      </c>
      <c r="CM25" s="39"/>
    </row>
    <row r="26" spans="1:91" ht="15.75" customHeight="1" thickBot="1" x14ac:dyDescent="0.3">
      <c r="A26" s="233" t="s">
        <v>130</v>
      </c>
      <c r="B26" s="234" t="s">
        <v>131</v>
      </c>
      <c r="C26" s="154">
        <f>SUM(C27:C32)</f>
        <v>472</v>
      </c>
      <c r="D26" s="154">
        <f>SUM(D27:D32)</f>
        <v>466</v>
      </c>
      <c r="E26" s="154">
        <f t="shared" ref="E26:O26" si="181">SUM(E27:E32)</f>
        <v>124</v>
      </c>
      <c r="F26" s="154">
        <f t="shared" si="181"/>
        <v>342</v>
      </c>
      <c r="G26" s="154">
        <f t="shared" si="181"/>
        <v>0</v>
      </c>
      <c r="H26" s="154">
        <f t="shared" si="181"/>
        <v>0</v>
      </c>
      <c r="I26" s="154">
        <f t="shared" si="181"/>
        <v>0</v>
      </c>
      <c r="J26" s="154">
        <f t="shared" si="181"/>
        <v>0</v>
      </c>
      <c r="K26" s="154">
        <f t="shared" si="181"/>
        <v>0</v>
      </c>
      <c r="L26" s="154">
        <f t="shared" si="181"/>
        <v>0</v>
      </c>
      <c r="M26" s="154">
        <f t="shared" si="181"/>
        <v>0</v>
      </c>
      <c r="N26" s="154">
        <f t="shared" si="181"/>
        <v>0</v>
      </c>
      <c r="O26" s="154">
        <f t="shared" si="181"/>
        <v>6</v>
      </c>
      <c r="P26" s="78">
        <f t="shared" ref="P26" si="182">P27+P28+P29+P30+P32</f>
        <v>0</v>
      </c>
      <c r="Q26" s="78">
        <f t="shared" ref="Q26" si="183">Q27+Q28+Q29+Q30+Q32</f>
        <v>0</v>
      </c>
      <c r="R26" s="78">
        <f t="shared" ref="R26" si="184">R27+R28+R29+R30+R32</f>
        <v>0</v>
      </c>
      <c r="S26" s="78">
        <f t="shared" ref="S26" si="185">S27+S28+S29+S30+S32</f>
        <v>0</v>
      </c>
      <c r="T26" s="78">
        <f t="shared" ref="T26" si="186">T27+T28+T29+T30+T32</f>
        <v>0</v>
      </c>
      <c r="U26" s="78">
        <f t="shared" ref="U26" si="187">U27+U28+U29+U30+U32</f>
        <v>0</v>
      </c>
      <c r="V26" s="78">
        <f t="shared" ref="V26" si="188">V27+V28+V29+V30+V32</f>
        <v>0</v>
      </c>
      <c r="W26" s="78">
        <f t="shared" ref="W26" si="189">W27+W28+W29+W30+W32</f>
        <v>0</v>
      </c>
      <c r="X26" s="78">
        <f t="shared" ref="X26" si="190">X27+X28+X29+X30+X32</f>
        <v>0</v>
      </c>
      <c r="Y26" s="78">
        <f t="shared" ref="Y26" si="191">Y27+Y28+Y29+Y30+Y32</f>
        <v>0</v>
      </c>
      <c r="Z26" s="78">
        <f t="shared" ref="Z26" si="192">Z27+Z28+Z29+Z30+Z32</f>
        <v>0</v>
      </c>
      <c r="AA26" s="78">
        <f t="shared" ref="AA26" si="193">AA27+AA28+AA29+AA30+AA32</f>
        <v>0</v>
      </c>
      <c r="AB26" s="78">
        <f t="shared" ref="AB26" si="194">AB27+AB28+AB29+AB30+AB32</f>
        <v>0</v>
      </c>
      <c r="AC26" s="78">
        <f t="shared" ref="AC26" si="195">AC27+AC28+AC29+AC30+AC32</f>
        <v>0</v>
      </c>
      <c r="AD26" s="78">
        <f t="shared" ref="AD26" si="196">AD27+AD28+AD29+AD30+AD32</f>
        <v>0</v>
      </c>
      <c r="AE26" s="78">
        <f t="shared" ref="AE26" si="197">AE27+AE28+AE29+AE30+AE32</f>
        <v>0</v>
      </c>
      <c r="AF26" s="78">
        <f t="shared" ref="AF26" si="198">AF27+AF28+AF29+AF30+AF32</f>
        <v>0</v>
      </c>
      <c r="AG26" s="78">
        <f t="shared" ref="AG26" si="199">AG27+AG28+AG29+AG30+AG32</f>
        <v>0</v>
      </c>
      <c r="AH26" s="78">
        <f t="shared" ref="AH26" si="200">AH27+AH28+AH29+AH30+AH32</f>
        <v>0</v>
      </c>
      <c r="AI26" s="78">
        <f t="shared" ref="AI26" si="201">AI27+AI28+AI29+AI30+AI32</f>
        <v>0</v>
      </c>
      <c r="AJ26" s="78">
        <f t="shared" ref="AJ26" si="202">AJ27+AJ28+AJ29+AJ30+AJ32</f>
        <v>0</v>
      </c>
      <c r="AK26" s="78">
        <f t="shared" ref="AK26" si="203">AK27+AK28+AK29+AK30+AK32</f>
        <v>0</v>
      </c>
      <c r="AL26" s="78">
        <f t="shared" ref="AL26" si="204">AL27+AL28+AL29+AL30+AL32</f>
        <v>0</v>
      </c>
      <c r="AM26" s="78">
        <f t="shared" ref="AM26" si="205">AM27+AM28+AM29+AM30+AM32</f>
        <v>0</v>
      </c>
      <c r="AN26" s="78">
        <f t="shared" ref="AN26" si="206">AN27+AN28+AN29+AN30+AN32</f>
        <v>0</v>
      </c>
      <c r="AO26" s="78">
        <f t="shared" ref="AO26" si="207">AO27+AO28+AO29+AO30+AO32</f>
        <v>0</v>
      </c>
      <c r="AP26" s="78">
        <f t="shared" ref="AP26" si="208">AP27+AP28+AP29+AP30+AP32</f>
        <v>0</v>
      </c>
      <c r="AQ26" s="78">
        <f>AQ27+AQ28+AQ29+AQ30+AQ32+AQ31</f>
        <v>274</v>
      </c>
      <c r="AR26" s="78">
        <f t="shared" ref="AR26" si="209">AR27+AR28+AR29+AR30+AR32</f>
        <v>232</v>
      </c>
      <c r="AS26" s="78">
        <f t="shared" ref="AS26" si="210">AS27+AS28+AS29+AS30+AS32</f>
        <v>104</v>
      </c>
      <c r="AT26" s="78">
        <f t="shared" ref="AT26" si="211">AT27+AT28+AT29+AT30+AT32</f>
        <v>128</v>
      </c>
      <c r="AU26" s="78">
        <f t="shared" ref="AU26" si="212">AU27+AU28+AU29+AU30+AU32</f>
        <v>0</v>
      </c>
      <c r="AV26" s="78">
        <f t="shared" ref="AV26" si="213">AV27+AV28+AV29+AV30+AV32</f>
        <v>0</v>
      </c>
      <c r="AW26" s="78">
        <f t="shared" ref="AW26" si="214">AW27+AW28+AW29+AW30+AW32</f>
        <v>0</v>
      </c>
      <c r="AX26" s="78">
        <f t="shared" ref="AX26" si="215">AX27+AX28+AX29+AX30+AX32</f>
        <v>0</v>
      </c>
      <c r="AY26" s="78">
        <f t="shared" ref="AY26" si="216">AY27+AY28+AY29+AY30+AY32</f>
        <v>0</v>
      </c>
      <c r="AZ26" s="78">
        <f t="shared" ref="AZ26" si="217">AZ27+AZ28+AZ29+AZ30+AZ32</f>
        <v>0</v>
      </c>
      <c r="BA26" s="78"/>
      <c r="BB26" s="78">
        <f t="shared" ref="BB26" si="218">BB27+BB28+BB29+BB30+BB32</f>
        <v>6</v>
      </c>
      <c r="BC26" s="78">
        <f t="shared" ref="BC26" si="219">BC27+BC28+BC29+BC30+BC32</f>
        <v>84</v>
      </c>
      <c r="BD26" s="78">
        <f t="shared" ref="BD26" si="220">BD27+BD28+BD29+BD30+BD32</f>
        <v>84</v>
      </c>
      <c r="BE26" s="78">
        <f t="shared" ref="BE26" si="221">BE27+BE28+BE29+BE30+BE32</f>
        <v>0</v>
      </c>
      <c r="BF26" s="78">
        <f t="shared" ref="BF26" si="222">BF27+BF28+BF29+BF30+BF32</f>
        <v>84</v>
      </c>
      <c r="BG26" s="78">
        <f t="shared" ref="BG26" si="223">BG27+BG28+BG29+BG30+BG32</f>
        <v>0</v>
      </c>
      <c r="BH26" s="78">
        <f t="shared" ref="BH26" si="224">BH27+BH28+BH29+BH30+BH32</f>
        <v>0</v>
      </c>
      <c r="BI26" s="78">
        <f t="shared" ref="BI26" si="225">BI27+BI28+BI29+BI30+BI32</f>
        <v>0</v>
      </c>
      <c r="BJ26" s="78">
        <f t="shared" ref="BJ26" si="226">BJ27+BJ28+BJ29+BJ30+BJ32</f>
        <v>0</v>
      </c>
      <c r="BK26" s="78">
        <f t="shared" ref="BK26" si="227">BK27+BK28+BK29+BK30+BK32</f>
        <v>0</v>
      </c>
      <c r="BL26" s="78">
        <f t="shared" ref="BL26" si="228">BL27+BL28+BL29+BL30+BL32</f>
        <v>0</v>
      </c>
      <c r="BM26" s="78"/>
      <c r="BN26" s="78">
        <f t="shared" ref="BN26" si="229">BN27+BN28+BN29+BN30+BN32</f>
        <v>0</v>
      </c>
      <c r="BO26" s="78">
        <f t="shared" ref="BO26" si="230">BO27+BO28+BO29+BO30+BO32</f>
        <v>56</v>
      </c>
      <c r="BP26" s="78">
        <f t="shared" ref="BP26" si="231">BP27+BP28+BP29+BP30+BP32</f>
        <v>56</v>
      </c>
      <c r="BQ26" s="78">
        <f t="shared" ref="BQ26" si="232">BQ27+BQ28+BQ29+BQ30+BQ32</f>
        <v>0</v>
      </c>
      <c r="BR26" s="78">
        <f t="shared" ref="BR26" si="233">BR27+BR28+BR29+BR30+BR32</f>
        <v>56</v>
      </c>
      <c r="BS26" s="78">
        <f t="shared" ref="BS26" si="234">BS27+BS28+BS29+BS30+BS32</f>
        <v>0</v>
      </c>
      <c r="BT26" s="78">
        <f t="shared" ref="BT26" si="235">BT27+BT28+BT29+BT30+BT32</f>
        <v>0</v>
      </c>
      <c r="BU26" s="78">
        <f t="shared" ref="BU26" si="236">BU27+BU28+BU29+BU30+BU32</f>
        <v>0</v>
      </c>
      <c r="BV26" s="78">
        <f t="shared" ref="BV26" si="237">BV27+BV28+BV29+BV30+BV32</f>
        <v>0</v>
      </c>
      <c r="BW26" s="78">
        <f t="shared" ref="BW26" si="238">BW27+BW28+BW29+BW30+BW32</f>
        <v>0</v>
      </c>
      <c r="BX26" s="78">
        <f t="shared" ref="BX26" si="239">BX27+BX28+BX29+BX30+BX32</f>
        <v>0</v>
      </c>
      <c r="BY26" s="78"/>
      <c r="BZ26" s="78">
        <f t="shared" ref="BZ26" si="240">BZ27+BZ28+BZ29+BZ30+BZ32</f>
        <v>0</v>
      </c>
      <c r="CA26" s="78">
        <f t="shared" ref="CA26" si="241">CA27+CA28+CA29+CA30+CA32</f>
        <v>58</v>
      </c>
      <c r="CB26" s="78">
        <f t="shared" ref="CB26" si="242">CB27+CB28+CB29+CB30+CB32</f>
        <v>58</v>
      </c>
      <c r="CC26" s="78">
        <f t="shared" ref="CC26" si="243">CC27+CC28+CC29+CC30+CC32</f>
        <v>2</v>
      </c>
      <c r="CD26" s="78">
        <f t="shared" ref="CD26" si="244">CD27+CD28+CD29+CD30+CD32</f>
        <v>56</v>
      </c>
      <c r="CE26" s="78">
        <f t="shared" ref="CE26" si="245">CE27+CE28+CE29+CE30+CE32</f>
        <v>0</v>
      </c>
      <c r="CF26" s="78">
        <f t="shared" ref="CF26" si="246">CF27+CF28+CF29+CF30+CF32</f>
        <v>0</v>
      </c>
      <c r="CG26" s="78">
        <f t="shared" ref="CG26" si="247">CG27+CG28+CG29+CG30+CG32</f>
        <v>0</v>
      </c>
      <c r="CH26" s="78">
        <f t="shared" ref="CH26" si="248">CH27+CH28+CH29+CH30+CH32</f>
        <v>0</v>
      </c>
      <c r="CI26" s="78">
        <f t="shared" ref="CI26" si="249">CI27+CI28+CI29+CI30+CI32</f>
        <v>0</v>
      </c>
      <c r="CJ26" s="78">
        <f t="shared" ref="CJ26" si="250">CJ27+CJ28+CJ29+CJ30+CJ32</f>
        <v>0</v>
      </c>
      <c r="CK26" s="78" t="e">
        <f t="shared" ref="CK26" si="251">CK27+CK28+CK29+CK30+CK32</f>
        <v>#VALUE!</v>
      </c>
      <c r="CL26" s="78">
        <f t="shared" ref="CL26" si="252">CL27+CL28+CL29+CL30+CL32</f>
        <v>0</v>
      </c>
      <c r="CM26" s="39"/>
    </row>
    <row r="27" spans="1:91" ht="12.75" customHeight="1" x14ac:dyDescent="0.25">
      <c r="A27" s="235" t="s">
        <v>132</v>
      </c>
      <c r="B27" s="236" t="s">
        <v>133</v>
      </c>
      <c r="C27" s="150">
        <f>D27+O27</f>
        <v>60</v>
      </c>
      <c r="D27" s="151">
        <f>SUM(E27:L27)</f>
        <v>54</v>
      </c>
      <c r="E27" s="65">
        <v>34</v>
      </c>
      <c r="F27" s="65">
        <v>20</v>
      </c>
      <c r="G27" s="65"/>
      <c r="H27" s="65"/>
      <c r="I27" s="65"/>
      <c r="J27" s="65"/>
      <c r="K27" s="65"/>
      <c r="L27" s="138"/>
      <c r="M27" s="139"/>
      <c r="N27" s="109" t="s">
        <v>52</v>
      </c>
      <c r="O27" s="81">
        <v>6</v>
      </c>
      <c r="P27" s="118"/>
      <c r="Q27" s="67">
        <v>0</v>
      </c>
      <c r="R27" s="67">
        <v>0</v>
      </c>
      <c r="S27" s="64"/>
      <c r="T27" s="64"/>
      <c r="U27" s="64"/>
      <c r="V27" s="64"/>
      <c r="W27" s="64"/>
      <c r="X27" s="64"/>
      <c r="Y27" s="64"/>
      <c r="Z27" s="66"/>
      <c r="AA27" s="80"/>
      <c r="AB27" s="80"/>
      <c r="AC27" s="67">
        <f t="shared" ref="AC27:AC32" si="253">AE27+AF27+AG27+AH27+AI27+AJ27+AK27+AL27+AP27</f>
        <v>0</v>
      </c>
      <c r="AD27" s="67">
        <f>SUM(AE27:AJ27)</f>
        <v>0</v>
      </c>
      <c r="AE27" s="64"/>
      <c r="AF27" s="64"/>
      <c r="AG27" s="64"/>
      <c r="AH27" s="64"/>
      <c r="AI27" s="64"/>
      <c r="AJ27" s="64"/>
      <c r="AK27" s="64"/>
      <c r="AL27" s="66"/>
      <c r="AM27" s="67"/>
      <c r="AN27" s="67"/>
      <c r="AO27" s="60"/>
      <c r="AP27" s="132"/>
      <c r="AQ27" s="116">
        <f>AR27+BB27</f>
        <v>60</v>
      </c>
      <c r="AR27" s="67">
        <f t="shared" ref="AR27:AR32" si="254">SUM(AS27:AZ27)</f>
        <v>54</v>
      </c>
      <c r="AS27" s="64">
        <v>34</v>
      </c>
      <c r="AT27" s="64">
        <v>20</v>
      </c>
      <c r="AU27" s="64"/>
      <c r="AV27" s="64"/>
      <c r="AW27" s="64"/>
      <c r="AX27" s="64"/>
      <c r="AY27" s="64"/>
      <c r="AZ27" s="66"/>
      <c r="BA27" s="80" t="s">
        <v>52</v>
      </c>
      <c r="BB27" s="80">
        <v>6</v>
      </c>
      <c r="BC27" s="67">
        <f>BD27+BN27</f>
        <v>0</v>
      </c>
      <c r="BD27" s="67">
        <f>SUM(BE27:BL27)</f>
        <v>0</v>
      </c>
      <c r="BE27" s="65"/>
      <c r="BF27" s="65"/>
      <c r="BG27" s="65"/>
      <c r="BH27" s="65"/>
      <c r="BI27" s="65"/>
      <c r="BJ27" s="65"/>
      <c r="BK27" s="65"/>
      <c r="BL27" s="66"/>
      <c r="BM27" s="80"/>
      <c r="BN27" s="60"/>
      <c r="BO27" s="150">
        <f>BP27+BZ27</f>
        <v>0</v>
      </c>
      <c r="BP27" s="151">
        <f>SUM(BQ27:BX27)</f>
        <v>0</v>
      </c>
      <c r="BQ27" s="65"/>
      <c r="BR27" s="65"/>
      <c r="BS27" s="65"/>
      <c r="BT27" s="65"/>
      <c r="BU27" s="65"/>
      <c r="BV27" s="65"/>
      <c r="BW27" s="65"/>
      <c r="BX27" s="138"/>
      <c r="BY27" s="44"/>
      <c r="BZ27" s="109"/>
      <c r="CA27" s="67">
        <f>CB27+CL27</f>
        <v>0</v>
      </c>
      <c r="CB27" s="67">
        <f>SUM(CC27:CJ27)</f>
        <v>0</v>
      </c>
      <c r="CC27" s="64"/>
      <c r="CD27" s="64"/>
      <c r="CE27" s="64"/>
      <c r="CF27" s="64"/>
      <c r="CG27" s="64"/>
      <c r="CH27" s="64"/>
      <c r="CI27" s="64"/>
      <c r="CJ27" s="66"/>
      <c r="CK27" s="80"/>
      <c r="CL27" s="60"/>
      <c r="CM27" s="39"/>
    </row>
    <row r="28" spans="1:91" ht="22.5" x14ac:dyDescent="0.25">
      <c r="A28" s="235" t="s">
        <v>134</v>
      </c>
      <c r="B28" s="236" t="s">
        <v>64</v>
      </c>
      <c r="C28" s="150">
        <f t="shared" ref="C28:C32" si="255">D28+O28</f>
        <v>140</v>
      </c>
      <c r="D28" s="151">
        <f t="shared" ref="D28:D32" si="256">SUM(E28:L28)</f>
        <v>140</v>
      </c>
      <c r="E28" s="70"/>
      <c r="F28" s="70">
        <v>140</v>
      </c>
      <c r="G28" s="70"/>
      <c r="H28" s="70"/>
      <c r="I28" s="70"/>
      <c r="J28" s="70"/>
      <c r="K28" s="70"/>
      <c r="L28" s="97"/>
      <c r="M28" s="140"/>
      <c r="N28" s="174" t="s">
        <v>46</v>
      </c>
      <c r="O28" s="53"/>
      <c r="P28" s="119"/>
      <c r="Q28" s="72">
        <v>0</v>
      </c>
      <c r="R28" s="72">
        <v>0</v>
      </c>
      <c r="S28" s="68"/>
      <c r="T28" s="68"/>
      <c r="U28" s="68"/>
      <c r="V28" s="68"/>
      <c r="W28" s="68"/>
      <c r="X28" s="68"/>
      <c r="Y28" s="68"/>
      <c r="Z28" s="71"/>
      <c r="AA28" s="83"/>
      <c r="AB28" s="83"/>
      <c r="AC28" s="72">
        <f t="shared" si="253"/>
        <v>0</v>
      </c>
      <c r="AD28" s="72">
        <f t="shared" ref="AD28:AD32" si="257">SUM(AE28:AJ28)</f>
        <v>0</v>
      </c>
      <c r="AE28" s="68"/>
      <c r="AF28" s="68"/>
      <c r="AG28" s="68"/>
      <c r="AH28" s="68"/>
      <c r="AI28" s="68"/>
      <c r="AJ28" s="68"/>
      <c r="AK28" s="68"/>
      <c r="AL28" s="71"/>
      <c r="AM28" s="72"/>
      <c r="AN28" s="72"/>
      <c r="AO28" s="51"/>
      <c r="AP28" s="133"/>
      <c r="AQ28" s="73">
        <f>AR28+BB28</f>
        <v>34</v>
      </c>
      <c r="AR28" s="67">
        <f t="shared" si="254"/>
        <v>34</v>
      </c>
      <c r="AS28" s="70"/>
      <c r="AT28" s="70">
        <v>34</v>
      </c>
      <c r="AU28" s="70"/>
      <c r="AV28" s="70"/>
      <c r="AW28" s="70"/>
      <c r="AX28" s="70"/>
      <c r="AY28" s="70"/>
      <c r="AZ28" s="49"/>
      <c r="BA28" s="173"/>
      <c r="BB28" s="83"/>
      <c r="BC28" s="67">
        <f t="shared" ref="BC28:BC32" si="258">BD28+BN28</f>
        <v>42</v>
      </c>
      <c r="BD28" s="67">
        <f t="shared" ref="BD28:BD32" si="259">SUM(BE28:BL28)</f>
        <v>42</v>
      </c>
      <c r="BE28" s="70"/>
      <c r="BF28" s="70">
        <v>42</v>
      </c>
      <c r="BG28" s="70"/>
      <c r="BH28" s="70"/>
      <c r="BI28" s="70"/>
      <c r="BJ28" s="70"/>
      <c r="BK28" s="70"/>
      <c r="BL28" s="71"/>
      <c r="BM28" s="83"/>
      <c r="BN28" s="51"/>
      <c r="BO28" s="150">
        <f t="shared" ref="BO28:BO32" si="260">BP28+BZ28</f>
        <v>28</v>
      </c>
      <c r="BP28" s="151">
        <f t="shared" ref="BP28:BP32" si="261">SUM(BQ28:BX28)</f>
        <v>28</v>
      </c>
      <c r="BQ28" s="68"/>
      <c r="BR28" s="68">
        <v>28</v>
      </c>
      <c r="BS28" s="68"/>
      <c r="BT28" s="68"/>
      <c r="BU28" s="68"/>
      <c r="BV28" s="68"/>
      <c r="BW28" s="68"/>
      <c r="BX28" s="71"/>
      <c r="BY28" s="83"/>
      <c r="BZ28" s="83"/>
      <c r="CA28" s="67">
        <f t="shared" ref="CA28:CA32" si="262">CB28+CL28</f>
        <v>36</v>
      </c>
      <c r="CB28" s="67">
        <f t="shared" ref="CB28:CB32" si="263">SUM(CC28:CJ28)</f>
        <v>36</v>
      </c>
      <c r="CC28" s="68"/>
      <c r="CD28" s="68">
        <v>36</v>
      </c>
      <c r="CE28" s="68"/>
      <c r="CF28" s="68"/>
      <c r="CG28" s="68"/>
      <c r="CH28" s="68"/>
      <c r="CI28" s="68"/>
      <c r="CJ28" s="71"/>
      <c r="CK28" s="83" t="s">
        <v>46</v>
      </c>
      <c r="CL28" s="51"/>
      <c r="CM28" s="39"/>
    </row>
    <row r="29" spans="1:91" ht="12.75" customHeight="1" x14ac:dyDescent="0.25">
      <c r="A29" s="235" t="s">
        <v>135</v>
      </c>
      <c r="B29" s="236" t="s">
        <v>22</v>
      </c>
      <c r="C29" s="150">
        <f t="shared" si="255"/>
        <v>68</v>
      </c>
      <c r="D29" s="151">
        <f t="shared" si="256"/>
        <v>68</v>
      </c>
      <c r="E29" s="70">
        <v>40</v>
      </c>
      <c r="F29" s="70">
        <v>28</v>
      </c>
      <c r="G29" s="70"/>
      <c r="H29" s="70"/>
      <c r="I29" s="70"/>
      <c r="J29" s="70"/>
      <c r="K29" s="70"/>
      <c r="L29" s="97"/>
      <c r="M29" s="140"/>
      <c r="N29" s="174" t="s">
        <v>46</v>
      </c>
      <c r="O29" s="53"/>
      <c r="P29" s="119"/>
      <c r="Q29" s="72">
        <v>0</v>
      </c>
      <c r="R29" s="72">
        <v>0</v>
      </c>
      <c r="S29" s="68"/>
      <c r="T29" s="68"/>
      <c r="U29" s="68"/>
      <c r="V29" s="68"/>
      <c r="W29" s="68"/>
      <c r="X29" s="68"/>
      <c r="Y29" s="68"/>
      <c r="Z29" s="71"/>
      <c r="AA29" s="83"/>
      <c r="AB29" s="83"/>
      <c r="AC29" s="72">
        <f t="shared" si="253"/>
        <v>0</v>
      </c>
      <c r="AD29" s="72">
        <f t="shared" si="257"/>
        <v>0</v>
      </c>
      <c r="AE29" s="68"/>
      <c r="AF29" s="68"/>
      <c r="AG29" s="68"/>
      <c r="AH29" s="68"/>
      <c r="AI29" s="68"/>
      <c r="AJ29" s="68"/>
      <c r="AK29" s="68"/>
      <c r="AL29" s="71"/>
      <c r="AM29" s="72"/>
      <c r="AN29" s="72"/>
      <c r="AO29" s="51"/>
      <c r="AP29" s="133"/>
      <c r="AQ29" s="73">
        <f t="shared" ref="AQ29:AQ32" si="264">AR29+BB29</f>
        <v>68</v>
      </c>
      <c r="AR29" s="67">
        <f t="shared" si="254"/>
        <v>68</v>
      </c>
      <c r="AS29" s="70">
        <v>40</v>
      </c>
      <c r="AT29" s="70">
        <v>28</v>
      </c>
      <c r="AU29" s="70"/>
      <c r="AV29" s="70"/>
      <c r="AW29" s="70"/>
      <c r="AX29" s="70"/>
      <c r="AY29" s="70"/>
      <c r="AZ29" s="49"/>
      <c r="BA29" s="173" t="s">
        <v>46</v>
      </c>
      <c r="BB29" s="83"/>
      <c r="BC29" s="67">
        <f t="shared" si="258"/>
        <v>0</v>
      </c>
      <c r="BD29" s="67">
        <f t="shared" si="259"/>
        <v>0</v>
      </c>
      <c r="BE29" s="70"/>
      <c r="BF29" s="70"/>
      <c r="BG29" s="70"/>
      <c r="BH29" s="70"/>
      <c r="BI29" s="70"/>
      <c r="BJ29" s="70"/>
      <c r="BK29" s="70"/>
      <c r="BL29" s="71"/>
      <c r="BM29" s="83"/>
      <c r="BN29" s="51"/>
      <c r="BO29" s="150">
        <f t="shared" si="260"/>
        <v>0</v>
      </c>
      <c r="BP29" s="151">
        <f t="shared" si="261"/>
        <v>0</v>
      </c>
      <c r="BQ29" s="70"/>
      <c r="BR29" s="70"/>
      <c r="BS29" s="70"/>
      <c r="BT29" s="70"/>
      <c r="BU29" s="70"/>
      <c r="BV29" s="70"/>
      <c r="BW29" s="70"/>
      <c r="BX29" s="49"/>
      <c r="BY29" s="173"/>
      <c r="BZ29" s="173"/>
      <c r="CA29" s="67">
        <f t="shared" si="262"/>
        <v>0</v>
      </c>
      <c r="CB29" s="67">
        <f t="shared" si="263"/>
        <v>0</v>
      </c>
      <c r="CC29" s="68"/>
      <c r="CD29" s="68"/>
      <c r="CE29" s="68"/>
      <c r="CF29" s="68"/>
      <c r="CG29" s="68"/>
      <c r="CH29" s="68"/>
      <c r="CI29" s="68"/>
      <c r="CJ29" s="71"/>
      <c r="CK29" s="83"/>
      <c r="CL29" s="51"/>
      <c r="CM29" s="39"/>
    </row>
    <row r="30" spans="1:91" ht="15.75" customHeight="1" x14ac:dyDescent="0.25">
      <c r="A30" s="235" t="s">
        <v>136</v>
      </c>
      <c r="B30" s="236" t="s">
        <v>13</v>
      </c>
      <c r="C30" s="150">
        <f t="shared" si="255"/>
        <v>126</v>
      </c>
      <c r="D30" s="151">
        <f t="shared" si="256"/>
        <v>126</v>
      </c>
      <c r="E30" s="70">
        <v>8</v>
      </c>
      <c r="F30" s="70">
        <v>118</v>
      </c>
      <c r="G30" s="70"/>
      <c r="H30" s="70"/>
      <c r="I30" s="70"/>
      <c r="J30" s="70"/>
      <c r="K30" s="70"/>
      <c r="L30" s="97"/>
      <c r="M30" s="140"/>
      <c r="N30" s="173" t="s">
        <v>172</v>
      </c>
      <c r="O30" s="53"/>
      <c r="P30" s="119"/>
      <c r="Q30" s="72">
        <v>0</v>
      </c>
      <c r="R30" s="72">
        <v>0</v>
      </c>
      <c r="S30" s="68"/>
      <c r="T30" s="68"/>
      <c r="U30" s="68"/>
      <c r="V30" s="68"/>
      <c r="W30" s="68"/>
      <c r="X30" s="68"/>
      <c r="Y30" s="68"/>
      <c r="Z30" s="71"/>
      <c r="AA30" s="83"/>
      <c r="AB30" s="83"/>
      <c r="AC30" s="72">
        <f t="shared" si="253"/>
        <v>0</v>
      </c>
      <c r="AD30" s="72">
        <f t="shared" si="257"/>
        <v>0</v>
      </c>
      <c r="AE30" s="68"/>
      <c r="AF30" s="68"/>
      <c r="AG30" s="68"/>
      <c r="AH30" s="68"/>
      <c r="AI30" s="68"/>
      <c r="AJ30" s="68"/>
      <c r="AK30" s="68"/>
      <c r="AL30" s="71"/>
      <c r="AM30" s="72"/>
      <c r="AN30" s="72"/>
      <c r="AO30" s="51"/>
      <c r="AP30" s="133"/>
      <c r="AQ30" s="73">
        <f t="shared" si="264"/>
        <v>34</v>
      </c>
      <c r="AR30" s="67">
        <f t="shared" si="254"/>
        <v>34</v>
      </c>
      <c r="AS30" s="70">
        <v>6</v>
      </c>
      <c r="AT30" s="70">
        <v>28</v>
      </c>
      <c r="AU30" s="70"/>
      <c r="AV30" s="70"/>
      <c r="AW30" s="70"/>
      <c r="AX30" s="70"/>
      <c r="AY30" s="70"/>
      <c r="AZ30" s="49"/>
      <c r="BA30" s="173" t="s">
        <v>65</v>
      </c>
      <c r="BB30" s="83"/>
      <c r="BC30" s="67">
        <f t="shared" si="258"/>
        <v>42</v>
      </c>
      <c r="BD30" s="67">
        <f t="shared" si="259"/>
        <v>42</v>
      </c>
      <c r="BE30" s="70"/>
      <c r="BF30" s="70">
        <v>42</v>
      </c>
      <c r="BG30" s="70"/>
      <c r="BH30" s="70"/>
      <c r="BI30" s="70"/>
      <c r="BJ30" s="70"/>
      <c r="BK30" s="70"/>
      <c r="BL30" s="71"/>
      <c r="BM30" s="83" t="s">
        <v>46</v>
      </c>
      <c r="BN30" s="51"/>
      <c r="BO30" s="150">
        <f t="shared" si="260"/>
        <v>28</v>
      </c>
      <c r="BP30" s="151">
        <f t="shared" si="261"/>
        <v>28</v>
      </c>
      <c r="BQ30" s="70"/>
      <c r="BR30" s="70">
        <v>28</v>
      </c>
      <c r="BS30" s="70"/>
      <c r="BT30" s="70"/>
      <c r="BU30" s="70"/>
      <c r="BV30" s="70"/>
      <c r="BW30" s="70"/>
      <c r="BX30" s="49"/>
      <c r="BY30" s="173" t="s">
        <v>65</v>
      </c>
      <c r="BZ30" s="173"/>
      <c r="CA30" s="67">
        <f t="shared" si="262"/>
        <v>22</v>
      </c>
      <c r="CB30" s="67">
        <f t="shared" si="263"/>
        <v>22</v>
      </c>
      <c r="CC30" s="68">
        <v>2</v>
      </c>
      <c r="CD30" s="68">
        <v>20</v>
      </c>
      <c r="CE30" s="68"/>
      <c r="CF30" s="68"/>
      <c r="CG30" s="68"/>
      <c r="CH30" s="68"/>
      <c r="CI30" s="68"/>
      <c r="CJ30" s="71"/>
      <c r="CK30" s="83" t="s">
        <v>46</v>
      </c>
      <c r="CL30" s="51"/>
      <c r="CM30" s="39"/>
    </row>
    <row r="31" spans="1:91" ht="12" customHeight="1" x14ac:dyDescent="0.25">
      <c r="A31" s="235" t="s">
        <v>137</v>
      </c>
      <c r="B31" s="236" t="s">
        <v>138</v>
      </c>
      <c r="C31" s="150">
        <f t="shared" si="255"/>
        <v>36</v>
      </c>
      <c r="D31" s="151">
        <f t="shared" si="256"/>
        <v>36</v>
      </c>
      <c r="E31" s="70">
        <v>18</v>
      </c>
      <c r="F31" s="70">
        <v>18</v>
      </c>
      <c r="G31" s="70"/>
      <c r="H31" s="70"/>
      <c r="I31" s="70"/>
      <c r="J31" s="70"/>
      <c r="K31" s="70"/>
      <c r="L31" s="97"/>
      <c r="M31" s="140"/>
      <c r="N31" s="174" t="s">
        <v>46</v>
      </c>
      <c r="O31" s="53"/>
      <c r="P31" s="119"/>
      <c r="Q31" s="72"/>
      <c r="R31" s="72"/>
      <c r="S31" s="68"/>
      <c r="T31" s="68"/>
      <c r="U31" s="68"/>
      <c r="V31" s="68"/>
      <c r="W31" s="68"/>
      <c r="X31" s="68"/>
      <c r="Y31" s="68"/>
      <c r="Z31" s="71"/>
      <c r="AA31" s="83"/>
      <c r="AB31" s="83"/>
      <c r="AC31" s="72"/>
      <c r="AD31" s="72"/>
      <c r="AE31" s="68"/>
      <c r="AF31" s="68"/>
      <c r="AG31" s="68"/>
      <c r="AH31" s="68"/>
      <c r="AI31" s="68"/>
      <c r="AJ31" s="68"/>
      <c r="AK31" s="68"/>
      <c r="AL31" s="71"/>
      <c r="AM31" s="72"/>
      <c r="AN31" s="72"/>
      <c r="AO31" s="51"/>
      <c r="AP31" s="133"/>
      <c r="AQ31" s="73">
        <f t="shared" si="264"/>
        <v>36</v>
      </c>
      <c r="AR31" s="67">
        <f t="shared" si="254"/>
        <v>36</v>
      </c>
      <c r="AS31" s="70">
        <v>18</v>
      </c>
      <c r="AT31" s="70">
        <v>18</v>
      </c>
      <c r="AU31" s="70"/>
      <c r="AV31" s="70"/>
      <c r="AW31" s="70"/>
      <c r="AX31" s="70"/>
      <c r="AY31" s="70"/>
      <c r="AZ31" s="49"/>
      <c r="BA31" s="173" t="s">
        <v>46</v>
      </c>
      <c r="BB31" s="83"/>
      <c r="BC31" s="67">
        <f t="shared" si="258"/>
        <v>0</v>
      </c>
      <c r="BD31" s="67">
        <f t="shared" si="259"/>
        <v>0</v>
      </c>
      <c r="BE31" s="70"/>
      <c r="BF31" s="70"/>
      <c r="BG31" s="70"/>
      <c r="BH31" s="70"/>
      <c r="BI31" s="70"/>
      <c r="BJ31" s="70"/>
      <c r="BK31" s="70"/>
      <c r="BL31" s="71"/>
      <c r="BM31" s="83"/>
      <c r="BN31" s="51"/>
      <c r="BO31" s="150">
        <f t="shared" si="260"/>
        <v>0</v>
      </c>
      <c r="BP31" s="151">
        <f t="shared" si="261"/>
        <v>0</v>
      </c>
      <c r="BQ31" s="70"/>
      <c r="BR31" s="70"/>
      <c r="BS31" s="70"/>
      <c r="BT31" s="70"/>
      <c r="BU31" s="70"/>
      <c r="BV31" s="70"/>
      <c r="BW31" s="70"/>
      <c r="BX31" s="49"/>
      <c r="BY31" s="173"/>
      <c r="BZ31" s="173"/>
      <c r="CA31" s="67">
        <f t="shared" si="262"/>
        <v>0</v>
      </c>
      <c r="CB31" s="67">
        <f t="shared" si="263"/>
        <v>0</v>
      </c>
      <c r="CC31" s="68"/>
      <c r="CD31" s="68"/>
      <c r="CE31" s="68"/>
      <c r="CF31" s="68"/>
      <c r="CG31" s="68"/>
      <c r="CH31" s="68"/>
      <c r="CI31" s="68"/>
      <c r="CJ31" s="71"/>
      <c r="CK31" s="83"/>
      <c r="CL31" s="51"/>
      <c r="CM31" s="39"/>
    </row>
    <row r="32" spans="1:91" ht="18" customHeight="1" thickBot="1" x14ac:dyDescent="0.3">
      <c r="A32" s="235" t="s">
        <v>139</v>
      </c>
      <c r="B32" s="236" t="s">
        <v>140</v>
      </c>
      <c r="C32" s="150">
        <f t="shared" si="255"/>
        <v>42</v>
      </c>
      <c r="D32" s="151">
        <f t="shared" si="256"/>
        <v>42</v>
      </c>
      <c r="E32" s="70">
        <v>24</v>
      </c>
      <c r="F32" s="70">
        <v>18</v>
      </c>
      <c r="G32" s="70"/>
      <c r="H32" s="70"/>
      <c r="I32" s="70"/>
      <c r="J32" s="70"/>
      <c r="K32" s="70"/>
      <c r="L32" s="97"/>
      <c r="M32" s="140"/>
      <c r="N32" s="174" t="s">
        <v>46</v>
      </c>
      <c r="O32" s="53"/>
      <c r="P32" s="119"/>
      <c r="Q32" s="72">
        <v>0</v>
      </c>
      <c r="R32" s="72">
        <v>0</v>
      </c>
      <c r="S32" s="68"/>
      <c r="T32" s="68"/>
      <c r="U32" s="68"/>
      <c r="V32" s="68"/>
      <c r="W32" s="68"/>
      <c r="X32" s="68"/>
      <c r="Y32" s="68"/>
      <c r="Z32" s="71"/>
      <c r="AA32" s="83"/>
      <c r="AB32" s="83"/>
      <c r="AC32" s="72">
        <f t="shared" si="253"/>
        <v>0</v>
      </c>
      <c r="AD32" s="72">
        <f t="shared" si="257"/>
        <v>0</v>
      </c>
      <c r="AE32" s="68"/>
      <c r="AF32" s="68"/>
      <c r="AG32" s="68"/>
      <c r="AH32" s="68"/>
      <c r="AI32" s="68"/>
      <c r="AJ32" s="68"/>
      <c r="AK32" s="68"/>
      <c r="AL32" s="71"/>
      <c r="AM32" s="72"/>
      <c r="AN32" s="72"/>
      <c r="AO32" s="51"/>
      <c r="AP32" s="133"/>
      <c r="AQ32" s="73">
        <f t="shared" si="264"/>
        <v>42</v>
      </c>
      <c r="AR32" s="67">
        <f t="shared" si="254"/>
        <v>42</v>
      </c>
      <c r="AS32" s="70">
        <v>24</v>
      </c>
      <c r="AT32" s="70">
        <v>18</v>
      </c>
      <c r="AU32" s="68"/>
      <c r="AV32" s="68"/>
      <c r="AW32" s="68"/>
      <c r="AX32" s="68"/>
      <c r="AY32" s="68"/>
      <c r="AZ32" s="71"/>
      <c r="BA32" s="83" t="s">
        <v>46</v>
      </c>
      <c r="BB32" s="83"/>
      <c r="BC32" s="67">
        <f t="shared" si="258"/>
        <v>0</v>
      </c>
      <c r="BD32" s="67">
        <f t="shared" si="259"/>
        <v>0</v>
      </c>
      <c r="BE32" s="68"/>
      <c r="BF32" s="68"/>
      <c r="BG32" s="68"/>
      <c r="BH32" s="68"/>
      <c r="BI32" s="68"/>
      <c r="BJ32" s="68"/>
      <c r="BK32" s="68"/>
      <c r="BL32" s="71"/>
      <c r="BM32" s="83"/>
      <c r="BN32" s="51"/>
      <c r="BO32" s="150">
        <f t="shared" si="260"/>
        <v>0</v>
      </c>
      <c r="BP32" s="151">
        <f t="shared" si="261"/>
        <v>0</v>
      </c>
      <c r="BQ32" s="70"/>
      <c r="BR32" s="70"/>
      <c r="BS32" s="70"/>
      <c r="BT32" s="70"/>
      <c r="BU32" s="70"/>
      <c r="BV32" s="70"/>
      <c r="BW32" s="70"/>
      <c r="BX32" s="49"/>
      <c r="BY32" s="173"/>
      <c r="BZ32" s="173"/>
      <c r="CA32" s="67">
        <f t="shared" si="262"/>
        <v>0</v>
      </c>
      <c r="CB32" s="67">
        <f t="shared" si="263"/>
        <v>0</v>
      </c>
      <c r="CC32" s="70"/>
      <c r="CD32" s="70"/>
      <c r="CE32" s="70"/>
      <c r="CF32" s="68"/>
      <c r="CG32" s="68"/>
      <c r="CH32" s="68"/>
      <c r="CI32" s="68"/>
      <c r="CJ32" s="71"/>
      <c r="CK32" s="83"/>
      <c r="CL32" s="51"/>
      <c r="CM32" s="39"/>
    </row>
    <row r="33" spans="1:91" ht="15" customHeight="1" thickBot="1" x14ac:dyDescent="0.3">
      <c r="A33" s="202" t="s">
        <v>53</v>
      </c>
      <c r="B33" s="203" t="s">
        <v>54</v>
      </c>
      <c r="C33" s="154">
        <f>SUM(C34:C42)</f>
        <v>698</v>
      </c>
      <c r="D33" s="154">
        <f>D34+D35+D36+D37+D38+D39+D42+D40+D41</f>
        <v>674</v>
      </c>
      <c r="E33" s="154">
        <f t="shared" ref="E33:AH33" si="265">E34+E35+E36+E37+E38+E39+E42+E40</f>
        <v>0</v>
      </c>
      <c r="F33" s="154">
        <f t="shared" si="265"/>
        <v>348</v>
      </c>
      <c r="G33" s="154">
        <f t="shared" si="265"/>
        <v>270</v>
      </c>
      <c r="H33" s="154">
        <f t="shared" si="265"/>
        <v>0</v>
      </c>
      <c r="I33" s="154">
        <f t="shared" si="265"/>
        <v>0</v>
      </c>
      <c r="J33" s="154">
        <f t="shared" si="265"/>
        <v>0</v>
      </c>
      <c r="K33" s="154">
        <f t="shared" si="265"/>
        <v>0</v>
      </c>
      <c r="L33" s="154">
        <f t="shared" si="265"/>
        <v>6</v>
      </c>
      <c r="M33" s="154">
        <f t="shared" si="265"/>
        <v>0</v>
      </c>
      <c r="N33" s="154"/>
      <c r="O33" s="154">
        <f t="shared" si="265"/>
        <v>24</v>
      </c>
      <c r="P33" s="154">
        <f t="shared" si="265"/>
        <v>0</v>
      </c>
      <c r="Q33" s="154">
        <f t="shared" si="265"/>
        <v>0</v>
      </c>
      <c r="R33" s="154">
        <f t="shared" si="265"/>
        <v>0</v>
      </c>
      <c r="S33" s="154">
        <f t="shared" si="265"/>
        <v>0</v>
      </c>
      <c r="T33" s="154">
        <f t="shared" si="265"/>
        <v>0</v>
      </c>
      <c r="U33" s="154">
        <f t="shared" si="265"/>
        <v>0</v>
      </c>
      <c r="V33" s="154">
        <f t="shared" si="265"/>
        <v>0</v>
      </c>
      <c r="W33" s="154">
        <f t="shared" si="265"/>
        <v>0</v>
      </c>
      <c r="X33" s="154">
        <f t="shared" si="265"/>
        <v>0</v>
      </c>
      <c r="Y33" s="154">
        <f t="shared" si="265"/>
        <v>0</v>
      </c>
      <c r="Z33" s="154">
        <f t="shared" si="265"/>
        <v>0</v>
      </c>
      <c r="AA33" s="154">
        <f t="shared" si="265"/>
        <v>0</v>
      </c>
      <c r="AB33" s="154">
        <f t="shared" si="265"/>
        <v>0</v>
      </c>
      <c r="AC33" s="154">
        <f t="shared" si="265"/>
        <v>0</v>
      </c>
      <c r="AD33" s="154">
        <f t="shared" si="265"/>
        <v>0</v>
      </c>
      <c r="AE33" s="154">
        <f t="shared" si="265"/>
        <v>0</v>
      </c>
      <c r="AF33" s="154">
        <f t="shared" si="265"/>
        <v>0</v>
      </c>
      <c r="AG33" s="154">
        <f t="shared" si="265"/>
        <v>0</v>
      </c>
      <c r="AH33" s="154">
        <f t="shared" si="265"/>
        <v>0</v>
      </c>
      <c r="AI33" s="154">
        <f t="shared" ref="AI33:BN33" si="266">AI34+AI35+AI36+AI37+AI38+AI39+AI42+AI40</f>
        <v>0</v>
      </c>
      <c r="AJ33" s="154">
        <f t="shared" si="266"/>
        <v>0</v>
      </c>
      <c r="AK33" s="154">
        <f t="shared" si="266"/>
        <v>0</v>
      </c>
      <c r="AL33" s="154">
        <f t="shared" si="266"/>
        <v>0</v>
      </c>
      <c r="AM33" s="154">
        <f t="shared" si="266"/>
        <v>0</v>
      </c>
      <c r="AN33" s="154">
        <f t="shared" si="266"/>
        <v>0</v>
      </c>
      <c r="AO33" s="154">
        <f t="shared" si="266"/>
        <v>0</v>
      </c>
      <c r="AP33" s="154">
        <f t="shared" si="266"/>
        <v>0</v>
      </c>
      <c r="AQ33" s="154">
        <f>AQ34+AQ35+AQ36+AQ37+AQ38+AQ39+AQ42+AQ40</f>
        <v>238</v>
      </c>
      <c r="AR33" s="154">
        <f t="shared" si="266"/>
        <v>226</v>
      </c>
      <c r="AS33" s="154">
        <f t="shared" si="266"/>
        <v>0</v>
      </c>
      <c r="AT33" s="154">
        <f t="shared" si="266"/>
        <v>108</v>
      </c>
      <c r="AU33" s="154">
        <f t="shared" si="266"/>
        <v>112</v>
      </c>
      <c r="AV33" s="154">
        <f t="shared" si="266"/>
        <v>0</v>
      </c>
      <c r="AW33" s="154">
        <f t="shared" si="266"/>
        <v>0</v>
      </c>
      <c r="AX33" s="154">
        <f t="shared" si="266"/>
        <v>0</v>
      </c>
      <c r="AY33" s="154">
        <f t="shared" si="266"/>
        <v>0</v>
      </c>
      <c r="AZ33" s="154">
        <f t="shared" si="266"/>
        <v>6</v>
      </c>
      <c r="BA33" s="154"/>
      <c r="BB33" s="154">
        <f t="shared" si="266"/>
        <v>12</v>
      </c>
      <c r="BC33" s="154">
        <f>BC34+BC35+BC36+BC37+BC38+BC39+BC42+BC40+BC41</f>
        <v>410</v>
      </c>
      <c r="BD33" s="154">
        <f t="shared" si="266"/>
        <v>348</v>
      </c>
      <c r="BE33" s="154">
        <f t="shared" si="266"/>
        <v>0</v>
      </c>
      <c r="BF33" s="154">
        <f t="shared" si="266"/>
        <v>190</v>
      </c>
      <c r="BG33" s="154">
        <f t="shared" si="266"/>
        <v>158</v>
      </c>
      <c r="BH33" s="154">
        <f t="shared" si="266"/>
        <v>0</v>
      </c>
      <c r="BI33" s="154">
        <f t="shared" si="266"/>
        <v>0</v>
      </c>
      <c r="BJ33" s="154">
        <f t="shared" si="266"/>
        <v>0</v>
      </c>
      <c r="BK33" s="154">
        <f t="shared" si="266"/>
        <v>0</v>
      </c>
      <c r="BL33" s="154">
        <f t="shared" si="266"/>
        <v>0</v>
      </c>
      <c r="BM33" s="154"/>
      <c r="BN33" s="154">
        <f t="shared" si="266"/>
        <v>12</v>
      </c>
      <c r="BO33" s="154">
        <f t="shared" ref="BO33:CL33" si="267">BO34+BO35+BO36+BO37+BO38+BO39+BO42+BO40</f>
        <v>28</v>
      </c>
      <c r="BP33" s="154">
        <f t="shared" si="267"/>
        <v>28</v>
      </c>
      <c r="BQ33" s="154">
        <f t="shared" si="267"/>
        <v>0</v>
      </c>
      <c r="BR33" s="154">
        <f t="shared" si="267"/>
        <v>28</v>
      </c>
      <c r="BS33" s="154">
        <f t="shared" si="267"/>
        <v>0</v>
      </c>
      <c r="BT33" s="154">
        <f t="shared" si="267"/>
        <v>0</v>
      </c>
      <c r="BU33" s="154">
        <f t="shared" si="267"/>
        <v>0</v>
      </c>
      <c r="BV33" s="154">
        <f t="shared" si="267"/>
        <v>0</v>
      </c>
      <c r="BW33" s="154">
        <f t="shared" si="267"/>
        <v>0</v>
      </c>
      <c r="BX33" s="154">
        <f t="shared" si="267"/>
        <v>0</v>
      </c>
      <c r="BY33" s="154">
        <f t="shared" si="267"/>
        <v>0</v>
      </c>
      <c r="BZ33" s="154">
        <f t="shared" si="267"/>
        <v>0</v>
      </c>
      <c r="CA33" s="154">
        <f t="shared" si="267"/>
        <v>22</v>
      </c>
      <c r="CB33" s="154">
        <f t="shared" si="267"/>
        <v>22</v>
      </c>
      <c r="CC33" s="154">
        <f t="shared" si="267"/>
        <v>0</v>
      </c>
      <c r="CD33" s="154">
        <f t="shared" si="267"/>
        <v>22</v>
      </c>
      <c r="CE33" s="154">
        <f t="shared" si="267"/>
        <v>0</v>
      </c>
      <c r="CF33" s="154">
        <f t="shared" si="267"/>
        <v>0</v>
      </c>
      <c r="CG33" s="154">
        <f t="shared" si="267"/>
        <v>0</v>
      </c>
      <c r="CH33" s="154">
        <f t="shared" si="267"/>
        <v>0</v>
      </c>
      <c r="CI33" s="154">
        <f t="shared" si="267"/>
        <v>0</v>
      </c>
      <c r="CJ33" s="154">
        <f t="shared" si="267"/>
        <v>0</v>
      </c>
      <c r="CK33" s="154" t="e">
        <f t="shared" si="267"/>
        <v>#VALUE!</v>
      </c>
      <c r="CL33" s="154">
        <f t="shared" si="267"/>
        <v>0</v>
      </c>
      <c r="CM33" s="154">
        <f t="shared" ref="CM33" si="268">CM34+CM35+CM36+CM37+CM38+CM39+CM42+CM40</f>
        <v>0</v>
      </c>
    </row>
    <row r="34" spans="1:91" ht="21" customHeight="1" x14ac:dyDescent="0.25">
      <c r="A34" s="235" t="s">
        <v>15</v>
      </c>
      <c r="B34" s="236" t="s">
        <v>141</v>
      </c>
      <c r="C34" s="156">
        <f>D34+O34</f>
        <v>64</v>
      </c>
      <c r="D34" s="158">
        <f>SUM(E34:L34)</f>
        <v>58</v>
      </c>
      <c r="E34" s="43"/>
      <c r="F34" s="43">
        <v>32</v>
      </c>
      <c r="G34" s="43">
        <v>26</v>
      </c>
      <c r="H34" s="43"/>
      <c r="I34" s="43"/>
      <c r="J34" s="43"/>
      <c r="K34" s="43"/>
      <c r="L34" s="138"/>
      <c r="M34" s="139"/>
      <c r="N34" s="111" t="s">
        <v>52</v>
      </c>
      <c r="O34" s="81">
        <v>6</v>
      </c>
      <c r="P34" s="126"/>
      <c r="Q34" s="67">
        <v>0</v>
      </c>
      <c r="R34" s="67">
        <v>0</v>
      </c>
      <c r="S34" s="43"/>
      <c r="T34" s="43"/>
      <c r="U34" s="43"/>
      <c r="V34" s="43"/>
      <c r="W34" s="43"/>
      <c r="X34" s="43"/>
      <c r="Y34" s="43"/>
      <c r="Z34" s="45"/>
      <c r="AA34" s="59"/>
      <c r="AB34" s="59"/>
      <c r="AC34" s="100">
        <v>0</v>
      </c>
      <c r="AD34" s="100">
        <v>0</v>
      </c>
      <c r="AE34" s="43"/>
      <c r="AF34" s="43"/>
      <c r="AG34" s="43"/>
      <c r="AH34" s="43"/>
      <c r="AI34" s="43"/>
      <c r="AJ34" s="43"/>
      <c r="AK34" s="43"/>
      <c r="AL34" s="45"/>
      <c r="AM34" s="59"/>
      <c r="AN34" s="59"/>
      <c r="AO34" s="44"/>
      <c r="AP34" s="129"/>
      <c r="AQ34" s="120">
        <f>AR34+BB34</f>
        <v>64</v>
      </c>
      <c r="AR34" s="67">
        <f>SUM(AS34:AZ34)</f>
        <v>58</v>
      </c>
      <c r="AS34" s="43"/>
      <c r="AT34" s="43">
        <v>32</v>
      </c>
      <c r="AU34" s="43">
        <v>26</v>
      </c>
      <c r="AV34" s="43"/>
      <c r="AW34" s="43"/>
      <c r="AX34" s="43"/>
      <c r="AY34" s="43"/>
      <c r="AZ34" s="45"/>
      <c r="BA34" s="59" t="s">
        <v>52</v>
      </c>
      <c r="BB34" s="59">
        <v>6</v>
      </c>
      <c r="BC34" s="67">
        <f>BD34+BN34</f>
        <v>0</v>
      </c>
      <c r="BD34" s="67">
        <f>SUM(BE34:BL34)</f>
        <v>0</v>
      </c>
      <c r="BE34" s="43"/>
      <c r="BF34" s="43"/>
      <c r="BG34" s="43"/>
      <c r="BH34" s="43"/>
      <c r="BI34" s="43"/>
      <c r="BJ34" s="43"/>
      <c r="BK34" s="43"/>
      <c r="BL34" s="45"/>
      <c r="BM34" s="59"/>
      <c r="BN34" s="60"/>
      <c r="BO34" s="116">
        <f>BP34+BZ34</f>
        <v>0</v>
      </c>
      <c r="BP34" s="67">
        <f>SUM(BQ34:BX34)</f>
        <v>0</v>
      </c>
      <c r="BQ34" s="43"/>
      <c r="BR34" s="43"/>
      <c r="BS34" s="43"/>
      <c r="BT34" s="43"/>
      <c r="BU34" s="43"/>
      <c r="BV34" s="43"/>
      <c r="BW34" s="43"/>
      <c r="BX34" s="45"/>
      <c r="BY34" s="59"/>
      <c r="BZ34" s="59"/>
      <c r="CA34" s="67">
        <f>CB34+CL34</f>
        <v>0</v>
      </c>
      <c r="CB34" s="67">
        <f>SUM(CC34:CJ34)</f>
        <v>0</v>
      </c>
      <c r="CC34" s="43"/>
      <c r="CD34" s="43"/>
      <c r="CE34" s="43"/>
      <c r="CF34" s="43"/>
      <c r="CG34" s="43"/>
      <c r="CH34" s="43"/>
      <c r="CI34" s="43"/>
      <c r="CJ34" s="45"/>
      <c r="CK34" s="59"/>
      <c r="CL34" s="44"/>
      <c r="CM34" s="39"/>
    </row>
    <row r="35" spans="1:91" ht="36" customHeight="1" x14ac:dyDescent="0.25">
      <c r="A35" s="235" t="s">
        <v>16</v>
      </c>
      <c r="B35" s="236" t="s">
        <v>142</v>
      </c>
      <c r="C35" s="156">
        <f t="shared" ref="C35:C42" si="269">D35+O35</f>
        <v>116</v>
      </c>
      <c r="D35" s="158">
        <f t="shared" ref="D35:D42" si="270">SUM(E35:L35)</f>
        <v>116</v>
      </c>
      <c r="E35" s="48"/>
      <c r="F35" s="48">
        <v>30</v>
      </c>
      <c r="G35" s="48">
        <v>86</v>
      </c>
      <c r="H35" s="48"/>
      <c r="I35" s="48"/>
      <c r="J35" s="48"/>
      <c r="K35" s="48"/>
      <c r="L35" s="97"/>
      <c r="M35" s="143"/>
      <c r="N35" s="112" t="s">
        <v>46</v>
      </c>
      <c r="O35" s="53"/>
      <c r="P35" s="87"/>
      <c r="Q35" s="72">
        <v>0</v>
      </c>
      <c r="R35" s="72">
        <v>0</v>
      </c>
      <c r="S35" s="48"/>
      <c r="T35" s="48"/>
      <c r="U35" s="48"/>
      <c r="V35" s="48"/>
      <c r="W35" s="48"/>
      <c r="X35" s="48"/>
      <c r="Y35" s="48"/>
      <c r="Z35" s="49"/>
      <c r="AA35" s="173"/>
      <c r="AB35" s="83"/>
      <c r="AC35" s="72">
        <v>0</v>
      </c>
      <c r="AD35" s="72">
        <v>0</v>
      </c>
      <c r="AE35" s="48"/>
      <c r="AF35" s="48"/>
      <c r="AG35" s="48"/>
      <c r="AH35" s="48"/>
      <c r="AI35" s="48"/>
      <c r="AJ35" s="48"/>
      <c r="AK35" s="48"/>
      <c r="AL35" s="49"/>
      <c r="AM35" s="173"/>
      <c r="AN35" s="96"/>
      <c r="AO35" s="51"/>
      <c r="AP35" s="133"/>
      <c r="AQ35" s="120">
        <f t="shared" ref="AQ35:AQ42" si="271">AR35+BB35</f>
        <v>22</v>
      </c>
      <c r="AR35" s="67">
        <f t="shared" ref="AR35:AR42" si="272">SUM(AS35:AZ35)</f>
        <v>22</v>
      </c>
      <c r="AS35" s="48"/>
      <c r="AT35" s="48">
        <v>4</v>
      </c>
      <c r="AU35" s="48">
        <v>18</v>
      </c>
      <c r="AV35" s="48"/>
      <c r="AW35" s="48"/>
      <c r="AX35" s="48"/>
      <c r="AY35" s="48"/>
      <c r="AZ35" s="49"/>
      <c r="BA35" s="173"/>
      <c r="BB35" s="173"/>
      <c r="BC35" s="67">
        <f t="shared" ref="BC35:BC42" si="273">BD35+BN35</f>
        <v>94</v>
      </c>
      <c r="BD35" s="67">
        <f t="shared" ref="BD35:BD42" si="274">SUM(BE35:BL35)</f>
        <v>94</v>
      </c>
      <c r="BE35" s="48"/>
      <c r="BF35" s="48">
        <v>26</v>
      </c>
      <c r="BG35" s="48">
        <v>68</v>
      </c>
      <c r="BH35" s="48"/>
      <c r="BI35" s="48"/>
      <c r="BJ35" s="48"/>
      <c r="BK35" s="48"/>
      <c r="BL35" s="49"/>
      <c r="BM35" s="173" t="s">
        <v>46</v>
      </c>
      <c r="BN35" s="42"/>
      <c r="BO35" s="116">
        <f t="shared" ref="BO35:BO42" si="275">BP35+BZ35</f>
        <v>0</v>
      </c>
      <c r="BP35" s="67">
        <f t="shared" ref="BP35:BP42" si="276">SUM(BQ35:BX35)</f>
        <v>0</v>
      </c>
      <c r="BQ35" s="48"/>
      <c r="BR35" s="48"/>
      <c r="BS35" s="48"/>
      <c r="BT35" s="48"/>
      <c r="BU35" s="48"/>
      <c r="BV35" s="48"/>
      <c r="BW35" s="48"/>
      <c r="BX35" s="49"/>
      <c r="BY35" s="173"/>
      <c r="BZ35" s="173"/>
      <c r="CA35" s="67">
        <f t="shared" ref="CA35:CA42" si="277">CB35+CL35</f>
        <v>0</v>
      </c>
      <c r="CB35" s="67">
        <f t="shared" ref="CB35:CB42" si="278">SUM(CC35:CJ35)</f>
        <v>0</v>
      </c>
      <c r="CC35" s="48"/>
      <c r="CD35" s="48"/>
      <c r="CE35" s="48"/>
      <c r="CF35" s="48"/>
      <c r="CG35" s="48"/>
      <c r="CH35" s="48"/>
      <c r="CI35" s="48"/>
      <c r="CJ35" s="49"/>
      <c r="CK35" s="173"/>
      <c r="CL35" s="42"/>
      <c r="CM35" s="39"/>
    </row>
    <row r="36" spans="1:91" ht="31.5" customHeight="1" x14ac:dyDescent="0.25">
      <c r="A36" s="235" t="s">
        <v>17</v>
      </c>
      <c r="B36" s="236" t="s">
        <v>143</v>
      </c>
      <c r="C36" s="156">
        <f t="shared" si="269"/>
        <v>56</v>
      </c>
      <c r="D36" s="158">
        <f t="shared" si="270"/>
        <v>50</v>
      </c>
      <c r="E36" s="48"/>
      <c r="F36" s="48">
        <v>14</v>
      </c>
      <c r="G36" s="48">
        <v>30</v>
      </c>
      <c r="H36" s="48"/>
      <c r="I36" s="48"/>
      <c r="J36" s="48"/>
      <c r="K36" s="48"/>
      <c r="L36" s="97">
        <v>6</v>
      </c>
      <c r="M36" s="143"/>
      <c r="N36" s="112" t="s">
        <v>52</v>
      </c>
      <c r="O36" s="53">
        <v>6</v>
      </c>
      <c r="P36" s="87"/>
      <c r="Q36" s="72">
        <v>0</v>
      </c>
      <c r="R36" s="72">
        <v>0</v>
      </c>
      <c r="S36" s="48"/>
      <c r="T36" s="48"/>
      <c r="U36" s="48"/>
      <c r="V36" s="48"/>
      <c r="W36" s="48"/>
      <c r="X36" s="48"/>
      <c r="Y36" s="48"/>
      <c r="Z36" s="49"/>
      <c r="AA36" s="173"/>
      <c r="AB36" s="83"/>
      <c r="AC36" s="72">
        <v>0</v>
      </c>
      <c r="AD36" s="85">
        <v>0</v>
      </c>
      <c r="AE36" s="48"/>
      <c r="AF36" s="48"/>
      <c r="AG36" s="48"/>
      <c r="AH36" s="48"/>
      <c r="AI36" s="48"/>
      <c r="AJ36" s="48"/>
      <c r="AK36" s="48"/>
      <c r="AL36" s="49"/>
      <c r="AM36" s="173"/>
      <c r="AN36" s="173"/>
      <c r="AO36" s="42"/>
      <c r="AP36" s="130"/>
      <c r="AQ36" s="120">
        <f t="shared" si="271"/>
        <v>56</v>
      </c>
      <c r="AR36" s="67">
        <f t="shared" si="272"/>
        <v>50</v>
      </c>
      <c r="AS36" s="48"/>
      <c r="AT36" s="48">
        <v>14</v>
      </c>
      <c r="AU36" s="48">
        <v>30</v>
      </c>
      <c r="AV36" s="48"/>
      <c r="AW36" s="48"/>
      <c r="AX36" s="48"/>
      <c r="AY36" s="48"/>
      <c r="AZ36" s="49">
        <v>6</v>
      </c>
      <c r="BA36" s="173" t="s">
        <v>52</v>
      </c>
      <c r="BB36" s="83">
        <v>6</v>
      </c>
      <c r="BC36" s="67">
        <f t="shared" si="273"/>
        <v>0</v>
      </c>
      <c r="BD36" s="67">
        <f t="shared" si="274"/>
        <v>0</v>
      </c>
      <c r="BE36" s="48"/>
      <c r="BF36" s="48"/>
      <c r="BG36" s="48"/>
      <c r="BH36" s="48"/>
      <c r="BI36" s="48"/>
      <c r="BJ36" s="48"/>
      <c r="BK36" s="48"/>
      <c r="BL36" s="49"/>
      <c r="BM36" s="173"/>
      <c r="BN36" s="42"/>
      <c r="BO36" s="116">
        <f t="shared" si="275"/>
        <v>0</v>
      </c>
      <c r="BP36" s="67">
        <f t="shared" si="276"/>
        <v>0</v>
      </c>
      <c r="BQ36" s="48"/>
      <c r="BR36" s="48"/>
      <c r="BS36" s="48"/>
      <c r="BT36" s="48"/>
      <c r="BU36" s="48"/>
      <c r="BV36" s="48"/>
      <c r="BW36" s="48"/>
      <c r="BX36" s="49"/>
      <c r="BY36" s="173"/>
      <c r="BZ36" s="173"/>
      <c r="CA36" s="67">
        <f t="shared" si="277"/>
        <v>0</v>
      </c>
      <c r="CB36" s="67">
        <f t="shared" si="278"/>
        <v>0</v>
      </c>
      <c r="CC36" s="48"/>
      <c r="CD36" s="48"/>
      <c r="CE36" s="48"/>
      <c r="CF36" s="48"/>
      <c r="CG36" s="48"/>
      <c r="CH36" s="48"/>
      <c r="CI36" s="48"/>
      <c r="CJ36" s="49"/>
      <c r="CK36" s="173"/>
      <c r="CL36" s="42"/>
      <c r="CM36" s="39"/>
    </row>
    <row r="37" spans="1:91" ht="22.5" customHeight="1" x14ac:dyDescent="0.25">
      <c r="A37" s="235" t="s">
        <v>18</v>
      </c>
      <c r="B37" s="236" t="s">
        <v>144</v>
      </c>
      <c r="C37" s="156">
        <f t="shared" si="269"/>
        <v>52</v>
      </c>
      <c r="D37" s="158">
        <f t="shared" si="270"/>
        <v>52</v>
      </c>
      <c r="E37" s="48"/>
      <c r="F37" s="48">
        <v>28</v>
      </c>
      <c r="G37" s="48">
        <v>24</v>
      </c>
      <c r="H37" s="48"/>
      <c r="I37" s="48"/>
      <c r="J37" s="48"/>
      <c r="K37" s="48"/>
      <c r="L37" s="97"/>
      <c r="M37" s="143"/>
      <c r="N37" s="112" t="s">
        <v>46</v>
      </c>
      <c r="O37" s="53"/>
      <c r="P37" s="87"/>
      <c r="Q37" s="72">
        <v>0</v>
      </c>
      <c r="R37" s="72">
        <v>0</v>
      </c>
      <c r="S37" s="48"/>
      <c r="T37" s="48"/>
      <c r="U37" s="48"/>
      <c r="V37" s="48"/>
      <c r="W37" s="48"/>
      <c r="X37" s="48"/>
      <c r="Y37" s="48"/>
      <c r="Z37" s="49"/>
      <c r="AA37" s="173"/>
      <c r="AB37" s="83"/>
      <c r="AC37" s="72">
        <v>0</v>
      </c>
      <c r="AD37" s="85">
        <v>0</v>
      </c>
      <c r="AE37" s="48"/>
      <c r="AF37" s="48"/>
      <c r="AG37" s="48"/>
      <c r="AH37" s="48"/>
      <c r="AI37" s="48"/>
      <c r="AJ37" s="48"/>
      <c r="AK37" s="48"/>
      <c r="AL37" s="49"/>
      <c r="AM37" s="173"/>
      <c r="AN37" s="173"/>
      <c r="AO37" s="42"/>
      <c r="AP37" s="130"/>
      <c r="AQ37" s="120">
        <f t="shared" si="271"/>
        <v>0</v>
      </c>
      <c r="AR37" s="67">
        <f t="shared" si="272"/>
        <v>0</v>
      </c>
      <c r="AS37" s="48"/>
      <c r="AT37" s="48"/>
      <c r="AU37" s="48"/>
      <c r="AV37" s="48"/>
      <c r="AW37" s="48"/>
      <c r="AX37" s="48"/>
      <c r="AY37" s="48"/>
      <c r="AZ37" s="49"/>
      <c r="BA37" s="173"/>
      <c r="BB37" s="173"/>
      <c r="BC37" s="67">
        <f t="shared" si="273"/>
        <v>52</v>
      </c>
      <c r="BD37" s="67">
        <f t="shared" si="274"/>
        <v>52</v>
      </c>
      <c r="BE37" s="48"/>
      <c r="BF37" s="48">
        <v>28</v>
      </c>
      <c r="BG37" s="48">
        <v>24</v>
      </c>
      <c r="BH37" s="48"/>
      <c r="BI37" s="48"/>
      <c r="BJ37" s="48"/>
      <c r="BK37" s="48"/>
      <c r="BL37" s="49"/>
      <c r="BM37" s="173" t="s">
        <v>46</v>
      </c>
      <c r="BN37" s="42"/>
      <c r="BO37" s="116">
        <f t="shared" si="275"/>
        <v>0</v>
      </c>
      <c r="BP37" s="67">
        <f t="shared" si="276"/>
        <v>0</v>
      </c>
      <c r="BQ37" s="48"/>
      <c r="BR37" s="48"/>
      <c r="BS37" s="48"/>
      <c r="BT37" s="48"/>
      <c r="BU37" s="48"/>
      <c r="BV37" s="48"/>
      <c r="BW37" s="48"/>
      <c r="BX37" s="49"/>
      <c r="BY37" s="173"/>
      <c r="BZ37" s="173"/>
      <c r="CA37" s="67">
        <f t="shared" si="277"/>
        <v>0</v>
      </c>
      <c r="CB37" s="67">
        <f t="shared" si="278"/>
        <v>0</v>
      </c>
      <c r="CC37" s="48"/>
      <c r="CD37" s="48"/>
      <c r="CE37" s="48"/>
      <c r="CF37" s="48"/>
      <c r="CG37" s="48"/>
      <c r="CH37" s="48"/>
      <c r="CI37" s="48"/>
      <c r="CJ37" s="49"/>
      <c r="CK37" s="173"/>
      <c r="CL37" s="51"/>
      <c r="CM37" s="39"/>
    </row>
    <row r="38" spans="1:91" ht="34.5" customHeight="1" x14ac:dyDescent="0.25">
      <c r="A38" s="235" t="s">
        <v>19</v>
      </c>
      <c r="B38" s="236" t="s">
        <v>145</v>
      </c>
      <c r="C38" s="156">
        <f t="shared" si="269"/>
        <v>82</v>
      </c>
      <c r="D38" s="158">
        <f t="shared" si="270"/>
        <v>76</v>
      </c>
      <c r="E38" s="48"/>
      <c r="F38" s="48">
        <v>46</v>
      </c>
      <c r="G38" s="48">
        <v>30</v>
      </c>
      <c r="H38" s="48"/>
      <c r="I38" s="48"/>
      <c r="J38" s="48"/>
      <c r="K38" s="48"/>
      <c r="L38" s="97"/>
      <c r="M38" s="143"/>
      <c r="N38" s="112" t="s">
        <v>52</v>
      </c>
      <c r="O38" s="53">
        <v>6</v>
      </c>
      <c r="P38" s="87"/>
      <c r="Q38" s="72">
        <v>0</v>
      </c>
      <c r="R38" s="72">
        <v>0</v>
      </c>
      <c r="S38" s="48"/>
      <c r="T38" s="48"/>
      <c r="U38" s="48"/>
      <c r="V38" s="48"/>
      <c r="W38" s="48"/>
      <c r="X38" s="48"/>
      <c r="Y38" s="48"/>
      <c r="Z38" s="49"/>
      <c r="AA38" s="173"/>
      <c r="AB38" s="83"/>
      <c r="AC38" s="72">
        <v>0</v>
      </c>
      <c r="AD38" s="85">
        <v>0</v>
      </c>
      <c r="AE38" s="48"/>
      <c r="AF38" s="48"/>
      <c r="AG38" s="48"/>
      <c r="AH38" s="48"/>
      <c r="AI38" s="48"/>
      <c r="AJ38" s="48"/>
      <c r="AK38" s="48"/>
      <c r="AL38" s="49"/>
      <c r="AM38" s="173"/>
      <c r="AN38" s="173"/>
      <c r="AO38" s="42"/>
      <c r="AP38" s="130"/>
      <c r="AQ38" s="120">
        <f t="shared" si="271"/>
        <v>0</v>
      </c>
      <c r="AR38" s="67">
        <f t="shared" si="272"/>
        <v>0</v>
      </c>
      <c r="AS38" s="48"/>
      <c r="AT38" s="48"/>
      <c r="AU38" s="48"/>
      <c r="AV38" s="48"/>
      <c r="AW38" s="48"/>
      <c r="AX38" s="48"/>
      <c r="AY38" s="48"/>
      <c r="AZ38" s="49"/>
      <c r="BA38" s="173"/>
      <c r="BB38" s="173"/>
      <c r="BC38" s="67">
        <f t="shared" si="273"/>
        <v>82</v>
      </c>
      <c r="BD38" s="67">
        <f t="shared" si="274"/>
        <v>76</v>
      </c>
      <c r="BE38" s="48"/>
      <c r="BF38" s="48">
        <v>46</v>
      </c>
      <c r="BG38" s="48">
        <v>30</v>
      </c>
      <c r="BH38" s="48"/>
      <c r="BI38" s="48"/>
      <c r="BJ38" s="48"/>
      <c r="BK38" s="48"/>
      <c r="BL38" s="49"/>
      <c r="BM38" s="173" t="s">
        <v>52</v>
      </c>
      <c r="BN38" s="42">
        <v>6</v>
      </c>
      <c r="BO38" s="116">
        <f t="shared" si="275"/>
        <v>0</v>
      </c>
      <c r="BP38" s="67">
        <f t="shared" si="276"/>
        <v>0</v>
      </c>
      <c r="BQ38" s="48"/>
      <c r="BR38" s="48"/>
      <c r="BS38" s="48"/>
      <c r="BT38" s="48"/>
      <c r="BU38" s="48"/>
      <c r="BV38" s="48"/>
      <c r="BW38" s="48"/>
      <c r="BX38" s="49"/>
      <c r="BY38" s="173"/>
      <c r="BZ38" s="173"/>
      <c r="CA38" s="67">
        <f t="shared" si="277"/>
        <v>0</v>
      </c>
      <c r="CB38" s="67">
        <f t="shared" si="278"/>
        <v>0</v>
      </c>
      <c r="CC38" s="48"/>
      <c r="CD38" s="48"/>
      <c r="CE38" s="48"/>
      <c r="CF38" s="48"/>
      <c r="CG38" s="48"/>
      <c r="CH38" s="48"/>
      <c r="CI38" s="48"/>
      <c r="CJ38" s="97"/>
      <c r="CK38" s="173"/>
      <c r="CL38" s="42"/>
      <c r="CM38" s="39"/>
    </row>
    <row r="39" spans="1:91" ht="36" customHeight="1" x14ac:dyDescent="0.25">
      <c r="A39" s="235" t="s">
        <v>20</v>
      </c>
      <c r="B39" s="236" t="s">
        <v>146</v>
      </c>
      <c r="C39" s="156">
        <f t="shared" si="269"/>
        <v>54</v>
      </c>
      <c r="D39" s="158">
        <f t="shared" si="270"/>
        <v>48</v>
      </c>
      <c r="E39" s="48"/>
      <c r="F39" s="48">
        <v>20</v>
      </c>
      <c r="G39" s="48">
        <v>28</v>
      </c>
      <c r="H39" s="48"/>
      <c r="I39" s="48"/>
      <c r="J39" s="48"/>
      <c r="K39" s="48"/>
      <c r="L39" s="97"/>
      <c r="M39" s="143"/>
      <c r="N39" s="112" t="s">
        <v>52</v>
      </c>
      <c r="O39" s="53">
        <v>6</v>
      </c>
      <c r="P39" s="128"/>
      <c r="Q39" s="72">
        <v>0</v>
      </c>
      <c r="R39" s="72">
        <v>0</v>
      </c>
      <c r="S39" s="82"/>
      <c r="T39" s="82"/>
      <c r="U39" s="82"/>
      <c r="V39" s="82"/>
      <c r="W39" s="82"/>
      <c r="X39" s="82"/>
      <c r="Y39" s="82"/>
      <c r="Z39" s="71"/>
      <c r="AA39" s="83"/>
      <c r="AB39" s="83"/>
      <c r="AC39" s="72">
        <v>0</v>
      </c>
      <c r="AD39" s="72">
        <v>0</v>
      </c>
      <c r="AE39" s="82"/>
      <c r="AF39" s="82"/>
      <c r="AG39" s="82"/>
      <c r="AH39" s="82"/>
      <c r="AI39" s="82"/>
      <c r="AJ39" s="82"/>
      <c r="AK39" s="82"/>
      <c r="AL39" s="71"/>
      <c r="AM39" s="83"/>
      <c r="AN39" s="83"/>
      <c r="AO39" s="51"/>
      <c r="AP39" s="133"/>
      <c r="AQ39" s="120">
        <f t="shared" si="271"/>
        <v>20</v>
      </c>
      <c r="AR39" s="67">
        <f t="shared" si="272"/>
        <v>20</v>
      </c>
      <c r="AS39" s="82"/>
      <c r="AT39" s="82">
        <v>6</v>
      </c>
      <c r="AU39" s="82">
        <v>14</v>
      </c>
      <c r="AV39" s="82"/>
      <c r="AW39" s="82"/>
      <c r="AX39" s="82"/>
      <c r="AY39" s="82"/>
      <c r="AZ39" s="71"/>
      <c r="BA39" s="83"/>
      <c r="BB39" s="83"/>
      <c r="BC39" s="67">
        <f t="shared" si="273"/>
        <v>34</v>
      </c>
      <c r="BD39" s="67">
        <f t="shared" si="274"/>
        <v>28</v>
      </c>
      <c r="BE39" s="48"/>
      <c r="BF39" s="48">
        <v>14</v>
      </c>
      <c r="BG39" s="48">
        <v>14</v>
      </c>
      <c r="BH39" s="48"/>
      <c r="BI39" s="48"/>
      <c r="BJ39" s="48"/>
      <c r="BK39" s="48"/>
      <c r="BL39" s="49"/>
      <c r="BM39" s="83" t="s">
        <v>52</v>
      </c>
      <c r="BN39" s="51">
        <v>6</v>
      </c>
      <c r="BO39" s="116">
        <f t="shared" si="275"/>
        <v>0</v>
      </c>
      <c r="BP39" s="67">
        <f t="shared" si="276"/>
        <v>0</v>
      </c>
      <c r="BQ39" s="82"/>
      <c r="BR39" s="82"/>
      <c r="BS39" s="82"/>
      <c r="BT39" s="82"/>
      <c r="BU39" s="82"/>
      <c r="BV39" s="82"/>
      <c r="BW39" s="82"/>
      <c r="BX39" s="71"/>
      <c r="BY39" s="83"/>
      <c r="BZ39" s="83"/>
      <c r="CA39" s="67">
        <f t="shared" si="277"/>
        <v>0</v>
      </c>
      <c r="CB39" s="67">
        <f t="shared" si="278"/>
        <v>0</v>
      </c>
      <c r="CC39" s="82"/>
      <c r="CD39" s="82"/>
      <c r="CE39" s="82"/>
      <c r="CF39" s="82"/>
      <c r="CG39" s="82"/>
      <c r="CH39" s="82"/>
      <c r="CI39" s="82"/>
      <c r="CJ39" s="71"/>
      <c r="CK39" s="83"/>
      <c r="CL39" s="51"/>
      <c r="CM39" s="39"/>
    </row>
    <row r="40" spans="1:91" ht="14.25" customHeight="1" x14ac:dyDescent="0.25">
      <c r="A40" s="235" t="s">
        <v>21</v>
      </c>
      <c r="B40" s="236" t="s">
        <v>121</v>
      </c>
      <c r="C40" s="156">
        <f t="shared" si="269"/>
        <v>126</v>
      </c>
      <c r="D40" s="158">
        <f t="shared" si="270"/>
        <v>126</v>
      </c>
      <c r="E40" s="48"/>
      <c r="F40" s="48">
        <v>126</v>
      </c>
      <c r="G40" s="48"/>
      <c r="H40" s="48"/>
      <c r="I40" s="48"/>
      <c r="J40" s="48"/>
      <c r="K40" s="48"/>
      <c r="L40" s="97"/>
      <c r="M40" s="143"/>
      <c r="N40" s="112" t="s">
        <v>46</v>
      </c>
      <c r="O40" s="53"/>
      <c r="P40" s="128"/>
      <c r="Q40" s="72">
        <v>0</v>
      </c>
      <c r="R40" s="72">
        <v>0</v>
      </c>
      <c r="S40" s="82"/>
      <c r="T40" s="82"/>
      <c r="U40" s="82"/>
      <c r="V40" s="82"/>
      <c r="W40" s="82"/>
      <c r="X40" s="82"/>
      <c r="Y40" s="82"/>
      <c r="Z40" s="71"/>
      <c r="AA40" s="83"/>
      <c r="AB40" s="83"/>
      <c r="AC40" s="72">
        <v>0</v>
      </c>
      <c r="AD40" s="72">
        <v>0</v>
      </c>
      <c r="AE40" s="82"/>
      <c r="AF40" s="82"/>
      <c r="AG40" s="82"/>
      <c r="AH40" s="82"/>
      <c r="AI40" s="82"/>
      <c r="AJ40" s="82"/>
      <c r="AK40" s="82"/>
      <c r="AL40" s="71"/>
      <c r="AM40" s="83"/>
      <c r="AN40" s="83"/>
      <c r="AO40" s="51"/>
      <c r="AP40" s="133"/>
      <c r="AQ40" s="120">
        <f t="shared" si="271"/>
        <v>34</v>
      </c>
      <c r="AR40" s="67">
        <f t="shared" si="272"/>
        <v>34</v>
      </c>
      <c r="AS40" s="82"/>
      <c r="AT40" s="82">
        <v>34</v>
      </c>
      <c r="AU40" s="82"/>
      <c r="AV40" s="82"/>
      <c r="AW40" s="82"/>
      <c r="AX40" s="82"/>
      <c r="AY40" s="82"/>
      <c r="AZ40" s="71"/>
      <c r="BA40" s="83"/>
      <c r="BB40" s="83"/>
      <c r="BC40" s="67">
        <f t="shared" si="273"/>
        <v>42</v>
      </c>
      <c r="BD40" s="67">
        <f t="shared" si="274"/>
        <v>42</v>
      </c>
      <c r="BE40" s="48"/>
      <c r="BF40" s="48">
        <v>42</v>
      </c>
      <c r="BG40" s="48"/>
      <c r="BH40" s="48"/>
      <c r="BI40" s="48"/>
      <c r="BJ40" s="48"/>
      <c r="BK40" s="48"/>
      <c r="BL40" s="49"/>
      <c r="BM40" s="83"/>
      <c r="BN40" s="51"/>
      <c r="BO40" s="116">
        <f t="shared" si="275"/>
        <v>28</v>
      </c>
      <c r="BP40" s="67">
        <f t="shared" si="276"/>
        <v>28</v>
      </c>
      <c r="BQ40" s="82"/>
      <c r="BR40" s="82">
        <v>28</v>
      </c>
      <c r="BS40" s="82"/>
      <c r="BT40" s="82"/>
      <c r="BU40" s="82"/>
      <c r="BV40" s="82"/>
      <c r="BW40" s="82"/>
      <c r="BX40" s="71"/>
      <c r="BY40" s="83"/>
      <c r="BZ40" s="83"/>
      <c r="CA40" s="67">
        <f t="shared" si="277"/>
        <v>22</v>
      </c>
      <c r="CB40" s="67">
        <f t="shared" si="278"/>
        <v>22</v>
      </c>
      <c r="CC40" s="82"/>
      <c r="CD40" s="82">
        <v>22</v>
      </c>
      <c r="CE40" s="82"/>
      <c r="CF40" s="82"/>
      <c r="CG40" s="82"/>
      <c r="CH40" s="82"/>
      <c r="CI40" s="82"/>
      <c r="CJ40" s="71"/>
      <c r="CK40" s="83" t="s">
        <v>46</v>
      </c>
      <c r="CL40" s="51"/>
      <c r="CM40" s="39"/>
    </row>
    <row r="41" spans="1:91" ht="21.75" customHeight="1" x14ac:dyDescent="0.25">
      <c r="A41" s="235" t="s">
        <v>23</v>
      </c>
      <c r="B41" s="236" t="s">
        <v>147</v>
      </c>
      <c r="C41" s="156">
        <f t="shared" si="269"/>
        <v>50</v>
      </c>
      <c r="D41" s="158">
        <f t="shared" si="270"/>
        <v>50</v>
      </c>
      <c r="E41" s="48"/>
      <c r="F41" s="48">
        <v>24</v>
      </c>
      <c r="G41" s="48">
        <v>26</v>
      </c>
      <c r="H41" s="48"/>
      <c r="I41" s="48"/>
      <c r="J41" s="48"/>
      <c r="K41" s="48"/>
      <c r="L41" s="97"/>
      <c r="M41" s="143"/>
      <c r="N41" s="112" t="s">
        <v>46</v>
      </c>
      <c r="O41" s="53"/>
      <c r="P41" s="128"/>
      <c r="Q41" s="72">
        <v>0</v>
      </c>
      <c r="R41" s="72">
        <v>0</v>
      </c>
      <c r="S41" s="82"/>
      <c r="T41" s="82"/>
      <c r="U41" s="82"/>
      <c r="V41" s="82"/>
      <c r="W41" s="82"/>
      <c r="X41" s="82"/>
      <c r="Y41" s="82"/>
      <c r="Z41" s="71"/>
      <c r="AA41" s="83"/>
      <c r="AB41" s="83"/>
      <c r="AC41" s="72">
        <v>0</v>
      </c>
      <c r="AD41" s="72">
        <v>0</v>
      </c>
      <c r="AE41" s="82"/>
      <c r="AF41" s="82"/>
      <c r="AG41" s="82"/>
      <c r="AH41" s="82"/>
      <c r="AI41" s="82"/>
      <c r="AJ41" s="82"/>
      <c r="AK41" s="82"/>
      <c r="AL41" s="71"/>
      <c r="AM41" s="83"/>
      <c r="AN41" s="83"/>
      <c r="AO41" s="51"/>
      <c r="AP41" s="133"/>
      <c r="AQ41" s="120">
        <f t="shared" si="271"/>
        <v>0</v>
      </c>
      <c r="AR41" s="67">
        <f t="shared" si="272"/>
        <v>0</v>
      </c>
      <c r="AS41" s="82"/>
      <c r="AT41" s="82"/>
      <c r="AU41" s="82"/>
      <c r="AV41" s="82"/>
      <c r="AW41" s="82"/>
      <c r="AX41" s="82"/>
      <c r="AY41" s="82"/>
      <c r="AZ41" s="71"/>
      <c r="BA41" s="83"/>
      <c r="BB41" s="83"/>
      <c r="BC41" s="67">
        <f t="shared" si="273"/>
        <v>50</v>
      </c>
      <c r="BD41" s="67">
        <f t="shared" si="274"/>
        <v>50</v>
      </c>
      <c r="BE41" s="48"/>
      <c r="BF41" s="48">
        <v>24</v>
      </c>
      <c r="BG41" s="48">
        <v>26</v>
      </c>
      <c r="BH41" s="48"/>
      <c r="BI41" s="48"/>
      <c r="BJ41" s="48"/>
      <c r="BK41" s="48"/>
      <c r="BL41" s="49"/>
      <c r="BM41" s="83" t="s">
        <v>46</v>
      </c>
      <c r="BN41" s="51"/>
      <c r="BO41" s="116">
        <f t="shared" si="275"/>
        <v>0</v>
      </c>
      <c r="BP41" s="67">
        <f t="shared" si="276"/>
        <v>0</v>
      </c>
      <c r="BQ41" s="82"/>
      <c r="BR41" s="82"/>
      <c r="BS41" s="82"/>
      <c r="BT41" s="82"/>
      <c r="BU41" s="82"/>
      <c r="BV41" s="82"/>
      <c r="BW41" s="82"/>
      <c r="BX41" s="71"/>
      <c r="BY41" s="83"/>
      <c r="BZ41" s="83"/>
      <c r="CA41" s="67">
        <f t="shared" si="277"/>
        <v>0</v>
      </c>
      <c r="CB41" s="67">
        <f t="shared" si="278"/>
        <v>0</v>
      </c>
      <c r="CC41" s="82"/>
      <c r="CD41" s="82"/>
      <c r="CE41" s="82"/>
      <c r="CF41" s="82"/>
      <c r="CG41" s="82"/>
      <c r="CH41" s="82"/>
      <c r="CI41" s="82"/>
      <c r="CJ41" s="71"/>
      <c r="CK41" s="83"/>
      <c r="CL41" s="51"/>
      <c r="CM41" s="39"/>
    </row>
    <row r="42" spans="1:91" ht="15" customHeight="1" thickBot="1" x14ac:dyDescent="0.3">
      <c r="A42" s="235" t="s">
        <v>148</v>
      </c>
      <c r="B42" s="236" t="s">
        <v>149</v>
      </c>
      <c r="C42" s="156">
        <f t="shared" si="269"/>
        <v>98</v>
      </c>
      <c r="D42" s="158">
        <f t="shared" si="270"/>
        <v>98</v>
      </c>
      <c r="E42" s="48"/>
      <c r="F42" s="48">
        <v>52</v>
      </c>
      <c r="G42" s="48">
        <v>46</v>
      </c>
      <c r="H42" s="48"/>
      <c r="I42" s="48"/>
      <c r="J42" s="48"/>
      <c r="K42" s="48"/>
      <c r="L42" s="97"/>
      <c r="M42" s="143"/>
      <c r="N42" s="112" t="s">
        <v>46</v>
      </c>
      <c r="O42" s="53"/>
      <c r="P42" s="87"/>
      <c r="Q42" s="72">
        <v>0</v>
      </c>
      <c r="R42" s="72">
        <v>0</v>
      </c>
      <c r="S42" s="48"/>
      <c r="T42" s="48"/>
      <c r="U42" s="48"/>
      <c r="V42" s="48"/>
      <c r="W42" s="48"/>
      <c r="X42" s="48"/>
      <c r="Y42" s="48"/>
      <c r="Z42" s="49"/>
      <c r="AA42" s="173"/>
      <c r="AB42" s="173"/>
      <c r="AC42" s="85">
        <v>0</v>
      </c>
      <c r="AD42" s="72">
        <v>0</v>
      </c>
      <c r="AE42" s="48"/>
      <c r="AF42" s="48"/>
      <c r="AG42" s="48"/>
      <c r="AH42" s="48"/>
      <c r="AI42" s="48"/>
      <c r="AJ42" s="48"/>
      <c r="AK42" s="48"/>
      <c r="AL42" s="49"/>
      <c r="AM42" s="173"/>
      <c r="AN42" s="96"/>
      <c r="AO42" s="51"/>
      <c r="AP42" s="133"/>
      <c r="AQ42" s="120">
        <f t="shared" si="271"/>
        <v>42</v>
      </c>
      <c r="AR42" s="67">
        <f t="shared" si="272"/>
        <v>42</v>
      </c>
      <c r="AS42" s="48"/>
      <c r="AT42" s="48">
        <v>18</v>
      </c>
      <c r="AU42" s="48">
        <v>24</v>
      </c>
      <c r="AV42" s="48"/>
      <c r="AW42" s="48"/>
      <c r="AX42" s="48"/>
      <c r="AY42" s="48"/>
      <c r="AZ42" s="49"/>
      <c r="BA42" s="173"/>
      <c r="BB42" s="173"/>
      <c r="BC42" s="67">
        <f t="shared" si="273"/>
        <v>56</v>
      </c>
      <c r="BD42" s="67">
        <f t="shared" si="274"/>
        <v>56</v>
      </c>
      <c r="BE42" s="48"/>
      <c r="BF42" s="48">
        <v>34</v>
      </c>
      <c r="BG42" s="48">
        <v>22</v>
      </c>
      <c r="BH42" s="48"/>
      <c r="BI42" s="48"/>
      <c r="BJ42" s="48"/>
      <c r="BK42" s="48"/>
      <c r="BL42" s="49"/>
      <c r="BM42" s="173" t="s">
        <v>46</v>
      </c>
      <c r="BN42" s="51"/>
      <c r="BO42" s="116">
        <f t="shared" si="275"/>
        <v>0</v>
      </c>
      <c r="BP42" s="67">
        <f t="shared" si="276"/>
        <v>0</v>
      </c>
      <c r="BQ42" s="82"/>
      <c r="BR42" s="82"/>
      <c r="BS42" s="82"/>
      <c r="BT42" s="82"/>
      <c r="BU42" s="82"/>
      <c r="BV42" s="82"/>
      <c r="BW42" s="82"/>
      <c r="BX42" s="71"/>
      <c r="BY42" s="83"/>
      <c r="BZ42" s="83"/>
      <c r="CA42" s="67">
        <f t="shared" si="277"/>
        <v>0</v>
      </c>
      <c r="CB42" s="67">
        <f t="shared" si="278"/>
        <v>0</v>
      </c>
      <c r="CC42" s="82"/>
      <c r="CD42" s="82"/>
      <c r="CE42" s="82"/>
      <c r="CF42" s="82"/>
      <c r="CG42" s="82"/>
      <c r="CH42" s="82"/>
      <c r="CI42" s="82"/>
      <c r="CJ42" s="71"/>
      <c r="CK42" s="173"/>
      <c r="CL42" s="42"/>
      <c r="CM42" s="39"/>
    </row>
    <row r="43" spans="1:91" ht="15.75" customHeight="1" thickBot="1" x14ac:dyDescent="0.3">
      <c r="A43" s="204" t="s">
        <v>56</v>
      </c>
      <c r="B43" s="207" t="s">
        <v>83</v>
      </c>
      <c r="C43" s="160">
        <f>C44+C45</f>
        <v>100</v>
      </c>
      <c r="D43" s="160">
        <f t="shared" ref="D43:O43" si="279">D44+D45</f>
        <v>100</v>
      </c>
      <c r="E43" s="160">
        <f t="shared" si="279"/>
        <v>56</v>
      </c>
      <c r="F43" s="160">
        <f t="shared" si="279"/>
        <v>0</v>
      </c>
      <c r="G43" s="160">
        <f t="shared" si="279"/>
        <v>32</v>
      </c>
      <c r="H43" s="160">
        <f t="shared" si="279"/>
        <v>0</v>
      </c>
      <c r="I43" s="160">
        <f t="shared" si="279"/>
        <v>0</v>
      </c>
      <c r="J43" s="160">
        <f t="shared" si="279"/>
        <v>0</v>
      </c>
      <c r="K43" s="160">
        <f t="shared" si="279"/>
        <v>0</v>
      </c>
      <c r="L43" s="160">
        <f t="shared" si="279"/>
        <v>12</v>
      </c>
      <c r="M43" s="160">
        <f t="shared" si="279"/>
        <v>0</v>
      </c>
      <c r="N43" s="160"/>
      <c r="O43" s="160">
        <f t="shared" si="279"/>
        <v>0</v>
      </c>
      <c r="P43" s="122">
        <f t="shared" ref="P43:CB43" si="280">P44+P45</f>
        <v>0</v>
      </c>
      <c r="Q43" s="104">
        <f t="shared" si="280"/>
        <v>0</v>
      </c>
      <c r="R43" s="103">
        <f t="shared" si="280"/>
        <v>0</v>
      </c>
      <c r="S43" s="104">
        <f t="shared" si="280"/>
        <v>0</v>
      </c>
      <c r="T43" s="104">
        <f t="shared" si="280"/>
        <v>0</v>
      </c>
      <c r="U43" s="104">
        <f t="shared" si="280"/>
        <v>0</v>
      </c>
      <c r="V43" s="104">
        <f t="shared" si="280"/>
        <v>0</v>
      </c>
      <c r="W43" s="104">
        <f t="shared" si="280"/>
        <v>0</v>
      </c>
      <c r="X43" s="104"/>
      <c r="Y43" s="104">
        <f t="shared" si="280"/>
        <v>0</v>
      </c>
      <c r="Z43" s="104">
        <f t="shared" si="280"/>
        <v>0</v>
      </c>
      <c r="AA43" s="105">
        <f t="shared" si="280"/>
        <v>0</v>
      </c>
      <c r="AB43" s="104">
        <f t="shared" si="280"/>
        <v>0</v>
      </c>
      <c r="AC43" s="104">
        <v>0</v>
      </c>
      <c r="AD43" s="104">
        <f t="shared" si="280"/>
        <v>0</v>
      </c>
      <c r="AE43" s="104">
        <f t="shared" si="280"/>
        <v>0</v>
      </c>
      <c r="AF43" s="104">
        <f t="shared" si="280"/>
        <v>0</v>
      </c>
      <c r="AG43" s="104">
        <f t="shared" si="280"/>
        <v>0</v>
      </c>
      <c r="AH43" s="104">
        <f t="shared" si="280"/>
        <v>0</v>
      </c>
      <c r="AI43" s="104">
        <f t="shared" si="280"/>
        <v>0</v>
      </c>
      <c r="AJ43" s="104"/>
      <c r="AK43" s="104">
        <f t="shared" si="280"/>
        <v>0</v>
      </c>
      <c r="AL43" s="104">
        <f t="shared" si="280"/>
        <v>0</v>
      </c>
      <c r="AM43" s="104">
        <f t="shared" si="280"/>
        <v>0</v>
      </c>
      <c r="AN43" s="104">
        <f t="shared" si="280"/>
        <v>0</v>
      </c>
      <c r="AO43" s="106"/>
      <c r="AP43" s="134">
        <f t="shared" si="280"/>
        <v>0</v>
      </c>
      <c r="AQ43" s="134">
        <f t="shared" si="280"/>
        <v>100</v>
      </c>
      <c r="AR43" s="134">
        <f t="shared" si="280"/>
        <v>100</v>
      </c>
      <c r="AS43" s="134">
        <f t="shared" si="280"/>
        <v>56</v>
      </c>
      <c r="AT43" s="134">
        <f t="shared" si="280"/>
        <v>0</v>
      </c>
      <c r="AU43" s="134">
        <f t="shared" si="280"/>
        <v>32</v>
      </c>
      <c r="AV43" s="134">
        <f t="shared" si="280"/>
        <v>0</v>
      </c>
      <c r="AW43" s="134">
        <f t="shared" si="280"/>
        <v>0</v>
      </c>
      <c r="AX43" s="134">
        <f t="shared" si="280"/>
        <v>0</v>
      </c>
      <c r="AY43" s="134">
        <f t="shared" si="280"/>
        <v>0</v>
      </c>
      <c r="AZ43" s="134">
        <f t="shared" si="280"/>
        <v>12</v>
      </c>
      <c r="BA43" s="134"/>
      <c r="BB43" s="105">
        <f t="shared" si="280"/>
        <v>0</v>
      </c>
      <c r="BC43" s="104">
        <f t="shared" si="280"/>
        <v>0</v>
      </c>
      <c r="BD43" s="103">
        <f t="shared" si="280"/>
        <v>0</v>
      </c>
      <c r="BE43" s="104">
        <f t="shared" si="280"/>
        <v>0</v>
      </c>
      <c r="BF43" s="104">
        <f t="shared" si="280"/>
        <v>0</v>
      </c>
      <c r="BG43" s="104">
        <f t="shared" si="280"/>
        <v>0</v>
      </c>
      <c r="BH43" s="104">
        <f t="shared" si="280"/>
        <v>0</v>
      </c>
      <c r="BI43" s="104">
        <f t="shared" si="280"/>
        <v>0</v>
      </c>
      <c r="BJ43" s="104">
        <f t="shared" si="280"/>
        <v>0</v>
      </c>
      <c r="BK43" s="104">
        <f t="shared" si="280"/>
        <v>0</v>
      </c>
      <c r="BL43" s="104">
        <f t="shared" si="280"/>
        <v>0</v>
      </c>
      <c r="BM43" s="105"/>
      <c r="BN43" s="123">
        <f t="shared" si="280"/>
        <v>0</v>
      </c>
      <c r="BO43" s="122">
        <f t="shared" si="280"/>
        <v>0</v>
      </c>
      <c r="BP43" s="103">
        <f t="shared" si="280"/>
        <v>0</v>
      </c>
      <c r="BQ43" s="104">
        <f t="shared" si="280"/>
        <v>0</v>
      </c>
      <c r="BR43" s="104">
        <f t="shared" si="280"/>
        <v>0</v>
      </c>
      <c r="BS43" s="104">
        <f t="shared" si="280"/>
        <v>0</v>
      </c>
      <c r="BT43" s="104">
        <f t="shared" si="280"/>
        <v>0</v>
      </c>
      <c r="BU43" s="104">
        <f t="shared" si="280"/>
        <v>0</v>
      </c>
      <c r="BV43" s="104"/>
      <c r="BW43" s="104">
        <f t="shared" si="280"/>
        <v>0</v>
      </c>
      <c r="BX43" s="104">
        <f t="shared" si="280"/>
        <v>0</v>
      </c>
      <c r="BY43" s="105"/>
      <c r="BZ43" s="104">
        <f t="shared" si="280"/>
        <v>0</v>
      </c>
      <c r="CA43" s="104">
        <f t="shared" si="280"/>
        <v>0</v>
      </c>
      <c r="CB43" s="103">
        <f t="shared" si="280"/>
        <v>0</v>
      </c>
      <c r="CC43" s="104">
        <f t="shared" ref="CC43:CL43" si="281">CC44+CC45</f>
        <v>0</v>
      </c>
      <c r="CD43" s="104">
        <f t="shared" si="281"/>
        <v>0</v>
      </c>
      <c r="CE43" s="104">
        <f t="shared" si="281"/>
        <v>0</v>
      </c>
      <c r="CF43" s="104">
        <f t="shared" si="281"/>
        <v>0</v>
      </c>
      <c r="CG43" s="104">
        <f t="shared" si="281"/>
        <v>0</v>
      </c>
      <c r="CH43" s="104">
        <f t="shared" si="281"/>
        <v>0</v>
      </c>
      <c r="CI43" s="104">
        <f t="shared" si="281"/>
        <v>0</v>
      </c>
      <c r="CJ43" s="104">
        <f t="shared" si="281"/>
        <v>0</v>
      </c>
      <c r="CK43" s="105"/>
      <c r="CL43" s="106">
        <f t="shared" si="281"/>
        <v>0</v>
      </c>
      <c r="CM43" s="39"/>
    </row>
    <row r="44" spans="1:91" ht="34.5" customHeight="1" x14ac:dyDescent="0.25">
      <c r="A44" s="208" t="s">
        <v>176</v>
      </c>
      <c r="B44" s="209" t="s">
        <v>66</v>
      </c>
      <c r="C44" s="156">
        <f>D44+O44</f>
        <v>60</v>
      </c>
      <c r="D44" s="158">
        <f>SUM(E44:L44)</f>
        <v>60</v>
      </c>
      <c r="E44" s="43">
        <v>32</v>
      </c>
      <c r="F44" s="43"/>
      <c r="G44" s="43">
        <v>22</v>
      </c>
      <c r="H44" s="43"/>
      <c r="I44" s="43"/>
      <c r="J44" s="43"/>
      <c r="K44" s="43"/>
      <c r="L44" s="138">
        <v>6</v>
      </c>
      <c r="M44" s="139"/>
      <c r="N44" s="109" t="s">
        <v>46</v>
      </c>
      <c r="O44" s="81"/>
      <c r="P44" s="126"/>
      <c r="Q44" s="67">
        <v>0</v>
      </c>
      <c r="R44" s="67">
        <v>0</v>
      </c>
      <c r="S44" s="43"/>
      <c r="T44" s="43"/>
      <c r="U44" s="43"/>
      <c r="V44" s="43"/>
      <c r="W44" s="43"/>
      <c r="X44" s="43"/>
      <c r="Y44" s="43"/>
      <c r="Z44" s="45"/>
      <c r="AA44" s="59"/>
      <c r="AB44" s="59"/>
      <c r="AC44" s="100">
        <v>0</v>
      </c>
      <c r="AD44" s="100">
        <v>0</v>
      </c>
      <c r="AE44" s="43"/>
      <c r="AF44" s="43"/>
      <c r="AG44" s="43"/>
      <c r="AH44" s="43"/>
      <c r="AI44" s="43"/>
      <c r="AJ44" s="43"/>
      <c r="AK44" s="43"/>
      <c r="AL44" s="45"/>
      <c r="AM44" s="59"/>
      <c r="AN44" s="59"/>
      <c r="AO44" s="44"/>
      <c r="AP44" s="129"/>
      <c r="AQ44" s="120">
        <f>AR44+BB44</f>
        <v>60</v>
      </c>
      <c r="AR44" s="100">
        <f>SUM(AS44:AZ44)</f>
        <v>60</v>
      </c>
      <c r="AS44" s="43">
        <v>32</v>
      </c>
      <c r="AT44" s="43"/>
      <c r="AU44" s="43">
        <v>22</v>
      </c>
      <c r="AV44" s="43"/>
      <c r="AW44" s="43"/>
      <c r="AX44" s="43"/>
      <c r="AY44" s="43"/>
      <c r="AZ44" s="45">
        <v>6</v>
      </c>
      <c r="BA44" s="59" t="s">
        <v>46</v>
      </c>
      <c r="BB44" s="59"/>
      <c r="BC44" s="67">
        <f>BD44+BN44</f>
        <v>0</v>
      </c>
      <c r="BD44" s="67">
        <f>SUM(BE44:BL44)</f>
        <v>0</v>
      </c>
      <c r="BE44" s="43"/>
      <c r="BF44" s="43"/>
      <c r="BG44" s="43"/>
      <c r="BH44" s="43"/>
      <c r="BI44" s="43"/>
      <c r="BJ44" s="43"/>
      <c r="BK44" s="43"/>
      <c r="BL44" s="45"/>
      <c r="BM44" s="59"/>
      <c r="BN44" s="60"/>
      <c r="BO44" s="116">
        <f>BQ44+BR44+BS44+BT44+BU44+BV44+BW44+BX44+BZ44</f>
        <v>0</v>
      </c>
      <c r="BP44" s="67">
        <f>SUM(BQ44:BV44)</f>
        <v>0</v>
      </c>
      <c r="BQ44" s="79"/>
      <c r="BR44" s="79"/>
      <c r="BS44" s="79"/>
      <c r="BT44" s="79"/>
      <c r="BU44" s="79"/>
      <c r="BV44" s="79"/>
      <c r="BW44" s="79"/>
      <c r="BX44" s="66"/>
      <c r="BY44" s="80"/>
      <c r="BZ44" s="80"/>
      <c r="CA44" s="67">
        <f>CC44+CD44+CE44+CF44+CG44+CH44+CI44+CJ44+CL44</f>
        <v>0</v>
      </c>
      <c r="CB44" s="67">
        <f>SUM(CC44:CH44)</f>
        <v>0</v>
      </c>
      <c r="CC44" s="43"/>
      <c r="CD44" s="43"/>
      <c r="CE44" s="43"/>
      <c r="CF44" s="43"/>
      <c r="CG44" s="79"/>
      <c r="CH44" s="79"/>
      <c r="CI44" s="79"/>
      <c r="CJ44" s="66"/>
      <c r="CK44" s="59"/>
      <c r="CL44" s="60"/>
      <c r="CM44" s="39"/>
    </row>
    <row r="45" spans="1:91" ht="23.25" customHeight="1" thickBot="1" x14ac:dyDescent="0.3">
      <c r="A45" s="210" t="s">
        <v>177</v>
      </c>
      <c r="B45" s="211" t="s">
        <v>67</v>
      </c>
      <c r="C45" s="157">
        <f>SUM(D45+O45)</f>
        <v>40</v>
      </c>
      <c r="D45" s="158">
        <f>SUM(E45:L45)</f>
        <v>40</v>
      </c>
      <c r="E45" s="56">
        <v>24</v>
      </c>
      <c r="F45" s="56"/>
      <c r="G45" s="56">
        <v>10</v>
      </c>
      <c r="H45" s="56"/>
      <c r="I45" s="56"/>
      <c r="J45" s="56"/>
      <c r="K45" s="56"/>
      <c r="L45" s="141">
        <v>6</v>
      </c>
      <c r="M45" s="142"/>
      <c r="N45" s="110" t="s">
        <v>46</v>
      </c>
      <c r="O45" s="76"/>
      <c r="P45" s="127"/>
      <c r="Q45" s="75">
        <v>0</v>
      </c>
      <c r="R45" s="75">
        <v>0</v>
      </c>
      <c r="S45" s="56"/>
      <c r="T45" s="56"/>
      <c r="U45" s="56"/>
      <c r="V45" s="56"/>
      <c r="W45" s="56"/>
      <c r="X45" s="56"/>
      <c r="Y45" s="56"/>
      <c r="Z45" s="57"/>
      <c r="AA45" s="62"/>
      <c r="AB45" s="62"/>
      <c r="AC45" s="102">
        <v>0</v>
      </c>
      <c r="AD45" s="102">
        <v>0</v>
      </c>
      <c r="AE45" s="56"/>
      <c r="AF45" s="56"/>
      <c r="AG45" s="56"/>
      <c r="AH45" s="56"/>
      <c r="AI45" s="56"/>
      <c r="AJ45" s="56"/>
      <c r="AK45" s="56"/>
      <c r="AL45" s="57"/>
      <c r="AM45" s="62"/>
      <c r="AN45" s="62"/>
      <c r="AO45" s="58"/>
      <c r="AP45" s="131"/>
      <c r="AQ45" s="120">
        <f>AR45+BB45</f>
        <v>40</v>
      </c>
      <c r="AR45" s="100">
        <f>SUM(AS45:AZ45)</f>
        <v>40</v>
      </c>
      <c r="AS45" s="56">
        <v>24</v>
      </c>
      <c r="AT45" s="56"/>
      <c r="AU45" s="56">
        <v>10</v>
      </c>
      <c r="AV45" s="56"/>
      <c r="AW45" s="56"/>
      <c r="AX45" s="56"/>
      <c r="AY45" s="56"/>
      <c r="AZ45" s="57">
        <v>6</v>
      </c>
      <c r="BA45" s="62" t="s">
        <v>46</v>
      </c>
      <c r="BB45" s="62"/>
      <c r="BC45" s="67">
        <f>BD45+BN45</f>
        <v>0</v>
      </c>
      <c r="BD45" s="67">
        <f>SUM(BE45:BL45)</f>
        <v>0</v>
      </c>
      <c r="BE45" s="56"/>
      <c r="BF45" s="56"/>
      <c r="BG45" s="56"/>
      <c r="BH45" s="56"/>
      <c r="BI45" s="56"/>
      <c r="BJ45" s="56"/>
      <c r="BK45" s="56"/>
      <c r="BL45" s="57"/>
      <c r="BM45" s="62"/>
      <c r="BN45" s="61"/>
      <c r="BO45" s="117">
        <f t="shared" ref="BO45" si="282">BQ45+BR45+BS45+BT45+BU45+BV45+BW45+BX45+BZ45</f>
        <v>0</v>
      </c>
      <c r="BP45" s="75">
        <f t="shared" ref="BP45" si="283">SUM(BQ45:BV45)</f>
        <v>0</v>
      </c>
      <c r="BQ45" s="56"/>
      <c r="BR45" s="56"/>
      <c r="BS45" s="56"/>
      <c r="BT45" s="56"/>
      <c r="BU45" s="56"/>
      <c r="BV45" s="56"/>
      <c r="BW45" s="56"/>
      <c r="BX45" s="74"/>
      <c r="BY45" s="86"/>
      <c r="BZ45" s="86"/>
      <c r="CA45" s="75">
        <f t="shared" ref="CA45" si="284">CC45+CD45+CE45+CF45+CG45+CH45+CI45+CJ45+CL45</f>
        <v>0</v>
      </c>
      <c r="CB45" s="75">
        <f t="shared" ref="CB45" si="285">SUM(CC45:CH45)</f>
        <v>0</v>
      </c>
      <c r="CC45" s="56"/>
      <c r="CD45" s="56"/>
      <c r="CE45" s="56"/>
      <c r="CF45" s="56"/>
      <c r="CG45" s="84"/>
      <c r="CH45" s="84"/>
      <c r="CI45" s="84"/>
      <c r="CJ45" s="74"/>
      <c r="CK45" s="62"/>
      <c r="CL45" s="61"/>
      <c r="CM45" s="39"/>
    </row>
    <row r="46" spans="1:91" ht="15.75" customHeight="1" thickBot="1" x14ac:dyDescent="0.3">
      <c r="A46" s="202" t="s">
        <v>24</v>
      </c>
      <c r="B46" s="203" t="s">
        <v>55</v>
      </c>
      <c r="C46" s="154">
        <f>C47+C56+C63</f>
        <v>1322</v>
      </c>
      <c r="D46" s="154">
        <f t="shared" ref="D46:M46" si="286">D47+D56+D63</f>
        <v>1250</v>
      </c>
      <c r="E46" s="154">
        <f t="shared" si="286"/>
        <v>20</v>
      </c>
      <c r="F46" s="154">
        <f t="shared" si="286"/>
        <v>326</v>
      </c>
      <c r="G46" s="154">
        <f t="shared" si="286"/>
        <v>302</v>
      </c>
      <c r="H46" s="154">
        <f t="shared" si="286"/>
        <v>2</v>
      </c>
      <c r="I46" s="154">
        <f t="shared" si="286"/>
        <v>8</v>
      </c>
      <c r="J46" s="154">
        <f t="shared" si="286"/>
        <v>0</v>
      </c>
      <c r="K46" s="154">
        <f t="shared" si="286"/>
        <v>540</v>
      </c>
      <c r="L46" s="154">
        <f t="shared" si="286"/>
        <v>52</v>
      </c>
      <c r="M46" s="154">
        <f t="shared" si="286"/>
        <v>0</v>
      </c>
      <c r="N46" s="217"/>
      <c r="O46" s="217">
        <f>O47+O56+O63</f>
        <v>72</v>
      </c>
      <c r="P46" s="77">
        <v>0</v>
      </c>
      <c r="Q46" s="103">
        <f>Q47+Q56+Q63+Q68</f>
        <v>0</v>
      </c>
      <c r="R46" s="103">
        <f t="shared" ref="R46:CC46" si="287">R47+R56+R63+R68</f>
        <v>0</v>
      </c>
      <c r="S46" s="103">
        <f t="shared" si="287"/>
        <v>0</v>
      </c>
      <c r="T46" s="103">
        <f t="shared" si="287"/>
        <v>0</v>
      </c>
      <c r="U46" s="103">
        <f t="shared" si="287"/>
        <v>0</v>
      </c>
      <c r="V46" s="103">
        <f t="shared" si="287"/>
        <v>0</v>
      </c>
      <c r="W46" s="103">
        <f t="shared" si="287"/>
        <v>0</v>
      </c>
      <c r="X46" s="103">
        <f t="shared" si="287"/>
        <v>0</v>
      </c>
      <c r="Y46" s="103">
        <f t="shared" si="287"/>
        <v>0</v>
      </c>
      <c r="Z46" s="103">
        <f t="shared" si="287"/>
        <v>0</v>
      </c>
      <c r="AA46" s="103">
        <f t="shared" si="287"/>
        <v>0</v>
      </c>
      <c r="AB46" s="103">
        <f t="shared" si="287"/>
        <v>0</v>
      </c>
      <c r="AC46" s="103">
        <f t="shared" si="287"/>
        <v>0</v>
      </c>
      <c r="AD46" s="103">
        <f t="shared" si="287"/>
        <v>0</v>
      </c>
      <c r="AE46" s="103">
        <f t="shared" si="287"/>
        <v>0</v>
      </c>
      <c r="AF46" s="103">
        <f t="shared" si="287"/>
        <v>0</v>
      </c>
      <c r="AG46" s="103">
        <f t="shared" si="287"/>
        <v>0</v>
      </c>
      <c r="AH46" s="103">
        <f t="shared" si="287"/>
        <v>0</v>
      </c>
      <c r="AI46" s="103">
        <f t="shared" si="287"/>
        <v>0</v>
      </c>
      <c r="AJ46" s="103">
        <f t="shared" si="287"/>
        <v>0</v>
      </c>
      <c r="AK46" s="103">
        <f t="shared" si="287"/>
        <v>0</v>
      </c>
      <c r="AL46" s="103">
        <f t="shared" si="287"/>
        <v>0</v>
      </c>
      <c r="AM46" s="103">
        <f t="shared" si="287"/>
        <v>0</v>
      </c>
      <c r="AN46" s="103">
        <f t="shared" si="287"/>
        <v>0</v>
      </c>
      <c r="AO46" s="103">
        <f t="shared" si="287"/>
        <v>0</v>
      </c>
      <c r="AP46" s="103">
        <f t="shared" si="287"/>
        <v>0</v>
      </c>
      <c r="AQ46" s="103">
        <f t="shared" si="287"/>
        <v>0</v>
      </c>
      <c r="AR46" s="103">
        <f t="shared" si="287"/>
        <v>0</v>
      </c>
      <c r="AS46" s="103">
        <f t="shared" si="287"/>
        <v>0</v>
      </c>
      <c r="AT46" s="103">
        <f t="shared" si="287"/>
        <v>0</v>
      </c>
      <c r="AU46" s="103">
        <f t="shared" si="287"/>
        <v>0</v>
      </c>
      <c r="AV46" s="103">
        <f t="shared" si="287"/>
        <v>0</v>
      </c>
      <c r="AW46" s="103">
        <f t="shared" si="287"/>
        <v>0</v>
      </c>
      <c r="AX46" s="103">
        <f t="shared" si="287"/>
        <v>0</v>
      </c>
      <c r="AY46" s="103">
        <f t="shared" si="287"/>
        <v>0</v>
      </c>
      <c r="AZ46" s="103">
        <f t="shared" si="287"/>
        <v>0</v>
      </c>
      <c r="BA46" s="103">
        <f t="shared" si="287"/>
        <v>0</v>
      </c>
      <c r="BB46" s="103">
        <f t="shared" si="287"/>
        <v>0</v>
      </c>
      <c r="BC46" s="103">
        <f t="shared" si="287"/>
        <v>370</v>
      </c>
      <c r="BD46" s="103">
        <f t="shared" si="287"/>
        <v>346</v>
      </c>
      <c r="BE46" s="103">
        <f t="shared" si="287"/>
        <v>0</v>
      </c>
      <c r="BF46" s="103">
        <f t="shared" si="287"/>
        <v>92</v>
      </c>
      <c r="BG46" s="103">
        <f t="shared" si="287"/>
        <v>92</v>
      </c>
      <c r="BH46" s="103">
        <f t="shared" si="287"/>
        <v>0</v>
      </c>
      <c r="BI46" s="103">
        <f t="shared" si="287"/>
        <v>0</v>
      </c>
      <c r="BJ46" s="103">
        <f t="shared" si="287"/>
        <v>0</v>
      </c>
      <c r="BK46" s="103">
        <f t="shared" si="287"/>
        <v>144</v>
      </c>
      <c r="BL46" s="103">
        <f t="shared" si="287"/>
        <v>18</v>
      </c>
      <c r="BM46" s="103"/>
      <c r="BN46" s="103">
        <f t="shared" si="287"/>
        <v>24</v>
      </c>
      <c r="BO46" s="103">
        <f t="shared" si="287"/>
        <v>528</v>
      </c>
      <c r="BP46" s="103">
        <f t="shared" si="287"/>
        <v>510</v>
      </c>
      <c r="BQ46" s="103">
        <f t="shared" si="287"/>
        <v>20</v>
      </c>
      <c r="BR46" s="103">
        <f t="shared" si="287"/>
        <v>152</v>
      </c>
      <c r="BS46" s="103">
        <f t="shared" si="287"/>
        <v>120</v>
      </c>
      <c r="BT46" s="103">
        <f t="shared" si="287"/>
        <v>2</v>
      </c>
      <c r="BU46" s="103">
        <f t="shared" si="287"/>
        <v>8</v>
      </c>
      <c r="BV46" s="103">
        <f t="shared" si="287"/>
        <v>0</v>
      </c>
      <c r="BW46" s="103">
        <f t="shared" si="287"/>
        <v>72</v>
      </c>
      <c r="BX46" s="103">
        <f t="shared" si="287"/>
        <v>28</v>
      </c>
      <c r="BY46" s="103">
        <f t="shared" si="287"/>
        <v>0</v>
      </c>
      <c r="BZ46" s="103">
        <f t="shared" si="287"/>
        <v>18</v>
      </c>
      <c r="CA46" s="103">
        <f t="shared" si="287"/>
        <v>568</v>
      </c>
      <c r="CB46" s="103">
        <f>CB47+CB56+CB63+CB68</f>
        <v>538</v>
      </c>
      <c r="CC46" s="103">
        <f t="shared" si="287"/>
        <v>0</v>
      </c>
      <c r="CD46" s="103">
        <f t="shared" ref="CD46:CL46" si="288">CD47+CD56+CD63+CD68</f>
        <v>86</v>
      </c>
      <c r="CE46" s="103">
        <f t="shared" si="288"/>
        <v>86</v>
      </c>
      <c r="CF46" s="103">
        <f t="shared" si="288"/>
        <v>0</v>
      </c>
      <c r="CG46" s="103">
        <f t="shared" si="288"/>
        <v>0</v>
      </c>
      <c r="CH46" s="103">
        <f t="shared" si="288"/>
        <v>0</v>
      </c>
      <c r="CI46" s="103">
        <f t="shared" si="288"/>
        <v>360</v>
      </c>
      <c r="CJ46" s="103">
        <f t="shared" si="288"/>
        <v>6</v>
      </c>
      <c r="CK46" s="103">
        <f t="shared" si="288"/>
        <v>0</v>
      </c>
      <c r="CL46" s="103">
        <f t="shared" si="288"/>
        <v>30</v>
      </c>
      <c r="CM46" s="39"/>
    </row>
    <row r="47" spans="1:91" ht="42.75" customHeight="1" thickBot="1" x14ac:dyDescent="0.3">
      <c r="A47" s="237" t="s">
        <v>25</v>
      </c>
      <c r="B47" s="238" t="s">
        <v>150</v>
      </c>
      <c r="C47" s="150">
        <f>SUM(C48:C55)</f>
        <v>370</v>
      </c>
      <c r="D47" s="151">
        <f t="shared" ref="D47:O47" si="289">SUM(D48:D55)</f>
        <v>346</v>
      </c>
      <c r="E47" s="151">
        <f t="shared" si="289"/>
        <v>0</v>
      </c>
      <c r="F47" s="151">
        <f t="shared" si="289"/>
        <v>92</v>
      </c>
      <c r="G47" s="151">
        <f t="shared" si="289"/>
        <v>92</v>
      </c>
      <c r="H47" s="151">
        <f t="shared" si="289"/>
        <v>0</v>
      </c>
      <c r="I47" s="151">
        <f t="shared" si="289"/>
        <v>0</v>
      </c>
      <c r="J47" s="151">
        <f t="shared" si="289"/>
        <v>0</v>
      </c>
      <c r="K47" s="151">
        <f t="shared" si="289"/>
        <v>144</v>
      </c>
      <c r="L47" s="151">
        <f t="shared" si="289"/>
        <v>18</v>
      </c>
      <c r="M47" s="151">
        <f t="shared" si="289"/>
        <v>0</v>
      </c>
      <c r="N47" s="151"/>
      <c r="O47" s="151">
        <f t="shared" si="289"/>
        <v>24</v>
      </c>
      <c r="P47" s="116">
        <f>P51+P53+P54</f>
        <v>0</v>
      </c>
      <c r="Q47" s="67">
        <f>SUM(Q48:Q55)</f>
        <v>0</v>
      </c>
      <c r="R47" s="67">
        <f>SUM(R48:R55)</f>
        <v>0</v>
      </c>
      <c r="S47" s="67">
        <f t="shared" ref="S47:AP47" si="290">SUM(S48:S55)</f>
        <v>0</v>
      </c>
      <c r="T47" s="67">
        <f t="shared" si="290"/>
        <v>0</v>
      </c>
      <c r="U47" s="67">
        <f t="shared" si="290"/>
        <v>0</v>
      </c>
      <c r="V47" s="67">
        <f t="shared" si="290"/>
        <v>0</v>
      </c>
      <c r="W47" s="67">
        <f t="shared" si="290"/>
        <v>0</v>
      </c>
      <c r="X47" s="67">
        <f t="shared" si="290"/>
        <v>0</v>
      </c>
      <c r="Y47" s="67">
        <f t="shared" si="290"/>
        <v>0</v>
      </c>
      <c r="Z47" s="67">
        <f t="shared" si="290"/>
        <v>0</v>
      </c>
      <c r="AA47" s="67"/>
      <c r="AB47" s="67">
        <f t="shared" si="290"/>
        <v>0</v>
      </c>
      <c r="AC47" s="67">
        <f t="shared" si="290"/>
        <v>0</v>
      </c>
      <c r="AD47" s="67">
        <f t="shared" si="290"/>
        <v>0</v>
      </c>
      <c r="AE47" s="67">
        <f t="shared" si="290"/>
        <v>0</v>
      </c>
      <c r="AF47" s="67">
        <f t="shared" si="290"/>
        <v>0</v>
      </c>
      <c r="AG47" s="67">
        <f t="shared" si="290"/>
        <v>0</v>
      </c>
      <c r="AH47" s="67">
        <f t="shared" si="290"/>
        <v>0</v>
      </c>
      <c r="AI47" s="67">
        <f t="shared" si="290"/>
        <v>0</v>
      </c>
      <c r="AJ47" s="67">
        <f t="shared" si="290"/>
        <v>0</v>
      </c>
      <c r="AK47" s="67">
        <f t="shared" si="290"/>
        <v>0</v>
      </c>
      <c r="AL47" s="67">
        <f t="shared" si="290"/>
        <v>0</v>
      </c>
      <c r="AM47" s="67">
        <f t="shared" si="290"/>
        <v>0</v>
      </c>
      <c r="AN47" s="67">
        <f t="shared" si="290"/>
        <v>0</v>
      </c>
      <c r="AO47" s="67"/>
      <c r="AP47" s="67">
        <f t="shared" si="290"/>
        <v>0</v>
      </c>
      <c r="AQ47" s="116">
        <f>SUM(AQ48:AQ55)</f>
        <v>0</v>
      </c>
      <c r="AR47" s="116">
        <f t="shared" ref="AR47:BN47" si="291">SUM(AR48:AR55)</f>
        <v>0</v>
      </c>
      <c r="AS47" s="116">
        <f t="shared" si="291"/>
        <v>0</v>
      </c>
      <c r="AT47" s="116">
        <f t="shared" si="291"/>
        <v>0</v>
      </c>
      <c r="AU47" s="116">
        <f t="shared" si="291"/>
        <v>0</v>
      </c>
      <c r="AV47" s="116">
        <f t="shared" si="291"/>
        <v>0</v>
      </c>
      <c r="AW47" s="116">
        <f t="shared" si="291"/>
        <v>0</v>
      </c>
      <c r="AX47" s="116">
        <f t="shared" si="291"/>
        <v>0</v>
      </c>
      <c r="AY47" s="116">
        <f t="shared" si="291"/>
        <v>0</v>
      </c>
      <c r="AZ47" s="116">
        <f t="shared" si="291"/>
        <v>0</v>
      </c>
      <c r="BA47" s="116"/>
      <c r="BB47" s="116">
        <f t="shared" si="291"/>
        <v>0</v>
      </c>
      <c r="BC47" s="116">
        <f t="shared" si="291"/>
        <v>370</v>
      </c>
      <c r="BD47" s="116">
        <f t="shared" si="291"/>
        <v>346</v>
      </c>
      <c r="BE47" s="116">
        <f t="shared" si="291"/>
        <v>0</v>
      </c>
      <c r="BF47" s="116">
        <f t="shared" si="291"/>
        <v>92</v>
      </c>
      <c r="BG47" s="116">
        <f t="shared" si="291"/>
        <v>92</v>
      </c>
      <c r="BH47" s="116">
        <f t="shared" si="291"/>
        <v>0</v>
      </c>
      <c r="BI47" s="116">
        <f t="shared" si="291"/>
        <v>0</v>
      </c>
      <c r="BJ47" s="116">
        <f t="shared" si="291"/>
        <v>0</v>
      </c>
      <c r="BK47" s="116">
        <f t="shared" si="291"/>
        <v>144</v>
      </c>
      <c r="BL47" s="116">
        <f t="shared" si="291"/>
        <v>18</v>
      </c>
      <c r="BM47" s="116"/>
      <c r="BN47" s="116">
        <f t="shared" si="291"/>
        <v>24</v>
      </c>
      <c r="BO47" s="116">
        <f>SUM(BO48:BO55)</f>
        <v>0</v>
      </c>
      <c r="BP47" s="116">
        <f t="shared" ref="BP47:BX47" si="292">SUM(BP48:BP55)</f>
        <v>0</v>
      </c>
      <c r="BQ47" s="116">
        <f t="shared" si="292"/>
        <v>0</v>
      </c>
      <c r="BR47" s="116">
        <f t="shared" si="292"/>
        <v>0</v>
      </c>
      <c r="BS47" s="116">
        <f t="shared" si="292"/>
        <v>0</v>
      </c>
      <c r="BT47" s="116">
        <f t="shared" si="292"/>
        <v>0</v>
      </c>
      <c r="BU47" s="116">
        <f t="shared" si="292"/>
        <v>0</v>
      </c>
      <c r="BV47" s="116">
        <f t="shared" si="292"/>
        <v>0</v>
      </c>
      <c r="BW47" s="116">
        <f t="shared" si="292"/>
        <v>0</v>
      </c>
      <c r="BX47" s="116">
        <f t="shared" si="292"/>
        <v>0</v>
      </c>
      <c r="BY47" s="116"/>
      <c r="BZ47" s="116">
        <f>SUM(BZ48:BZ55)</f>
        <v>0</v>
      </c>
      <c r="CA47" s="116">
        <f t="shared" ref="CA47:CL47" si="293">SUM(CA48:CA55)</f>
        <v>0</v>
      </c>
      <c r="CB47" s="116">
        <f t="shared" si="293"/>
        <v>0</v>
      </c>
      <c r="CC47" s="116">
        <f t="shared" si="293"/>
        <v>0</v>
      </c>
      <c r="CD47" s="116">
        <f t="shared" si="293"/>
        <v>0</v>
      </c>
      <c r="CE47" s="116">
        <f t="shared" si="293"/>
        <v>0</v>
      </c>
      <c r="CF47" s="116">
        <f t="shared" si="293"/>
        <v>0</v>
      </c>
      <c r="CG47" s="116">
        <f t="shared" si="293"/>
        <v>0</v>
      </c>
      <c r="CH47" s="116">
        <f t="shared" si="293"/>
        <v>0</v>
      </c>
      <c r="CI47" s="116">
        <f t="shared" si="293"/>
        <v>0</v>
      </c>
      <c r="CJ47" s="116">
        <f t="shared" si="293"/>
        <v>0</v>
      </c>
      <c r="CK47" s="116"/>
      <c r="CL47" s="116">
        <f t="shared" si="293"/>
        <v>0</v>
      </c>
      <c r="CM47" s="39"/>
    </row>
    <row r="48" spans="1:91" ht="33.75" customHeight="1" x14ac:dyDescent="0.25">
      <c r="A48" s="235" t="s">
        <v>26</v>
      </c>
      <c r="B48" s="236" t="s">
        <v>151</v>
      </c>
      <c r="C48" s="150">
        <f>D48+O48</f>
        <v>66</v>
      </c>
      <c r="D48" s="151">
        <f>SUM(E48:L48)</f>
        <v>66</v>
      </c>
      <c r="E48" s="79"/>
      <c r="F48" s="79">
        <v>30</v>
      </c>
      <c r="G48" s="79">
        <v>30</v>
      </c>
      <c r="H48" s="79"/>
      <c r="I48" s="79"/>
      <c r="J48" s="79"/>
      <c r="K48" s="79"/>
      <c r="L48" s="144">
        <v>6</v>
      </c>
      <c r="M48" s="145"/>
      <c r="N48" s="113"/>
      <c r="O48" s="69"/>
      <c r="P48" s="201"/>
      <c r="Q48" s="67">
        <v>0</v>
      </c>
      <c r="R48" s="67">
        <f>SUM(S48:Z48)</f>
        <v>0</v>
      </c>
      <c r="S48" s="79"/>
      <c r="T48" s="79"/>
      <c r="U48" s="79"/>
      <c r="V48" s="79"/>
      <c r="W48" s="79"/>
      <c r="X48" s="79"/>
      <c r="Y48" s="79"/>
      <c r="Z48" s="67"/>
      <c r="AA48" s="80"/>
      <c r="AB48" s="80"/>
      <c r="AC48" s="67">
        <v>0</v>
      </c>
      <c r="AD48" s="67">
        <v>0</v>
      </c>
      <c r="AE48" s="79"/>
      <c r="AF48" s="79"/>
      <c r="AG48" s="79"/>
      <c r="AH48" s="79"/>
      <c r="AI48" s="79"/>
      <c r="AJ48" s="79"/>
      <c r="AK48" s="79"/>
      <c r="AL48" s="67"/>
      <c r="AM48" s="67"/>
      <c r="AN48" s="67"/>
      <c r="AO48" s="60"/>
      <c r="AP48" s="132"/>
      <c r="AQ48" s="116">
        <f>AR48+BB48</f>
        <v>0</v>
      </c>
      <c r="AR48" s="67">
        <f>SUM(AS48:AZ48)</f>
        <v>0</v>
      </c>
      <c r="AS48" s="79"/>
      <c r="AT48" s="79"/>
      <c r="AU48" s="79"/>
      <c r="AV48" s="79"/>
      <c r="AW48" s="79"/>
      <c r="AX48" s="79"/>
      <c r="AY48" s="79"/>
      <c r="AZ48" s="67"/>
      <c r="BA48" s="80"/>
      <c r="BB48" s="80"/>
      <c r="BC48" s="67">
        <f>BD48+BN48</f>
        <v>66</v>
      </c>
      <c r="BD48" s="67">
        <f>SUM(BE48:BL48)</f>
        <v>66</v>
      </c>
      <c r="BE48" s="79"/>
      <c r="BF48" s="79">
        <v>30</v>
      </c>
      <c r="BG48" s="79">
        <v>30</v>
      </c>
      <c r="BH48" s="79"/>
      <c r="BI48" s="79"/>
      <c r="BJ48" s="79"/>
      <c r="BK48" s="79"/>
      <c r="BL48" s="67">
        <v>6</v>
      </c>
      <c r="BM48" s="80"/>
      <c r="BN48" s="60"/>
      <c r="BO48" s="116">
        <f>BP48+BZ48</f>
        <v>0</v>
      </c>
      <c r="BP48" s="67">
        <f>SUM(BQ48:BX48)</f>
        <v>0</v>
      </c>
      <c r="BQ48" s="79"/>
      <c r="BR48" s="79"/>
      <c r="BS48" s="79"/>
      <c r="BT48" s="79"/>
      <c r="BU48" s="79"/>
      <c r="BV48" s="79"/>
      <c r="BW48" s="79"/>
      <c r="BX48" s="67"/>
      <c r="BY48" s="80"/>
      <c r="BZ48" s="80"/>
      <c r="CA48" s="67">
        <f>CB48+CL48</f>
        <v>0</v>
      </c>
      <c r="CB48" s="67">
        <f>SUM(CC48:CJ48)</f>
        <v>0</v>
      </c>
      <c r="CC48" s="79"/>
      <c r="CD48" s="79"/>
      <c r="CE48" s="79"/>
      <c r="CF48" s="79"/>
      <c r="CG48" s="79"/>
      <c r="CH48" s="79"/>
      <c r="CI48" s="79"/>
      <c r="CJ48" s="67"/>
      <c r="CK48" s="80"/>
      <c r="CL48" s="60"/>
      <c r="CM48" s="39"/>
    </row>
    <row r="49" spans="1:91" ht="16.5" customHeight="1" x14ac:dyDescent="0.25">
      <c r="A49" s="235" t="s">
        <v>122</v>
      </c>
      <c r="B49" s="236" t="s">
        <v>152</v>
      </c>
      <c r="C49" s="150">
        <f t="shared" ref="C49:C55" si="294">D49+O49</f>
        <v>36</v>
      </c>
      <c r="D49" s="151">
        <f t="shared" ref="D49:D55" si="295">SUM(E49:L49)</f>
        <v>36</v>
      </c>
      <c r="E49" s="79"/>
      <c r="F49" s="79">
        <v>16</v>
      </c>
      <c r="G49" s="79">
        <v>16</v>
      </c>
      <c r="H49" s="79"/>
      <c r="I49" s="79"/>
      <c r="J49" s="79"/>
      <c r="K49" s="79"/>
      <c r="L49" s="144">
        <v>4</v>
      </c>
      <c r="M49" s="145"/>
      <c r="N49" s="113"/>
      <c r="O49" s="69"/>
      <c r="P49" s="201"/>
      <c r="Q49" s="67">
        <v>0</v>
      </c>
      <c r="R49" s="67">
        <f t="shared" ref="R49:R55" si="296">SUM(S49:Z49)</f>
        <v>0</v>
      </c>
      <c r="S49" s="79"/>
      <c r="T49" s="79"/>
      <c r="U49" s="79"/>
      <c r="V49" s="79"/>
      <c r="W49" s="79"/>
      <c r="X49" s="79"/>
      <c r="Y49" s="79"/>
      <c r="Z49" s="67"/>
      <c r="AA49" s="80"/>
      <c r="AB49" s="80"/>
      <c r="AC49" s="67">
        <v>0</v>
      </c>
      <c r="AD49" s="67">
        <v>0</v>
      </c>
      <c r="AE49" s="79"/>
      <c r="AF49" s="79"/>
      <c r="AG49" s="79"/>
      <c r="AH49" s="79"/>
      <c r="AI49" s="79"/>
      <c r="AJ49" s="79"/>
      <c r="AK49" s="79"/>
      <c r="AL49" s="67"/>
      <c r="AM49" s="67"/>
      <c r="AN49" s="67"/>
      <c r="AO49" s="60"/>
      <c r="AP49" s="132"/>
      <c r="AQ49" s="116">
        <f t="shared" ref="AQ49:AQ55" si="297">AR49+BB49</f>
        <v>0</v>
      </c>
      <c r="AR49" s="67">
        <f t="shared" ref="AR49:AR55" si="298">SUM(AS49:AZ49)</f>
        <v>0</v>
      </c>
      <c r="AS49" s="79"/>
      <c r="AT49" s="79"/>
      <c r="AU49" s="79"/>
      <c r="AV49" s="79"/>
      <c r="AW49" s="79"/>
      <c r="AX49" s="79"/>
      <c r="AY49" s="79"/>
      <c r="AZ49" s="67"/>
      <c r="BA49" s="80"/>
      <c r="BB49" s="80"/>
      <c r="BC49" s="67">
        <f t="shared" ref="BC49:BC55" si="299">BD49+BN49</f>
        <v>36</v>
      </c>
      <c r="BD49" s="67">
        <f t="shared" ref="BD49:BD55" si="300">SUM(BE49:BL49)</f>
        <v>36</v>
      </c>
      <c r="BE49" s="79"/>
      <c r="BF49" s="79">
        <v>16</v>
      </c>
      <c r="BG49" s="79">
        <v>16</v>
      </c>
      <c r="BH49" s="79"/>
      <c r="BI49" s="79"/>
      <c r="BJ49" s="79"/>
      <c r="BK49" s="79"/>
      <c r="BL49" s="67">
        <v>4</v>
      </c>
      <c r="BM49" s="80"/>
      <c r="BN49" s="60"/>
      <c r="BO49" s="116">
        <f t="shared" ref="BO49:BO55" si="301">BP49+BZ49</f>
        <v>0</v>
      </c>
      <c r="BP49" s="67">
        <f t="shared" ref="BP49:BP55" si="302">SUM(BQ49:BX49)</f>
        <v>0</v>
      </c>
      <c r="BQ49" s="79"/>
      <c r="BR49" s="79"/>
      <c r="BS49" s="79"/>
      <c r="BT49" s="79"/>
      <c r="BU49" s="79"/>
      <c r="BV49" s="79"/>
      <c r="BW49" s="79"/>
      <c r="BX49" s="67"/>
      <c r="BY49" s="80"/>
      <c r="BZ49" s="80"/>
      <c r="CA49" s="67">
        <f t="shared" ref="CA49:CA55" si="303">CB49+CL49</f>
        <v>0</v>
      </c>
      <c r="CB49" s="67">
        <f t="shared" ref="CB49:CB55" si="304">SUM(CC49:CJ49)</f>
        <v>0</v>
      </c>
      <c r="CC49" s="79"/>
      <c r="CD49" s="79"/>
      <c r="CE49" s="79"/>
      <c r="CF49" s="79"/>
      <c r="CG49" s="79"/>
      <c r="CH49" s="79"/>
      <c r="CI49" s="79"/>
      <c r="CJ49" s="67"/>
      <c r="CK49" s="80"/>
      <c r="CL49" s="60"/>
      <c r="CM49" s="39"/>
    </row>
    <row r="50" spans="1:91" ht="22.5" customHeight="1" x14ac:dyDescent="0.25">
      <c r="A50" s="235" t="s">
        <v>153</v>
      </c>
      <c r="B50" s="236" t="s">
        <v>154</v>
      </c>
      <c r="C50" s="150">
        <f t="shared" si="294"/>
        <v>34</v>
      </c>
      <c r="D50" s="151">
        <f t="shared" si="295"/>
        <v>34</v>
      </c>
      <c r="E50" s="79"/>
      <c r="F50" s="79">
        <v>16</v>
      </c>
      <c r="G50" s="79">
        <v>16</v>
      </c>
      <c r="H50" s="79"/>
      <c r="I50" s="79"/>
      <c r="J50" s="79"/>
      <c r="K50" s="79"/>
      <c r="L50" s="144">
        <v>2</v>
      </c>
      <c r="M50" s="145"/>
      <c r="N50" s="113"/>
      <c r="O50" s="69"/>
      <c r="P50" s="201"/>
      <c r="Q50" s="67">
        <v>0</v>
      </c>
      <c r="R50" s="67">
        <f t="shared" si="296"/>
        <v>0</v>
      </c>
      <c r="S50" s="79"/>
      <c r="T50" s="79"/>
      <c r="U50" s="79"/>
      <c r="V50" s="79"/>
      <c r="W50" s="79"/>
      <c r="X50" s="79"/>
      <c r="Y50" s="79"/>
      <c r="Z50" s="67"/>
      <c r="AA50" s="80"/>
      <c r="AB50" s="80"/>
      <c r="AC50" s="67">
        <v>0</v>
      </c>
      <c r="AD50" s="67">
        <v>0</v>
      </c>
      <c r="AE50" s="79"/>
      <c r="AF50" s="79"/>
      <c r="AG50" s="79"/>
      <c r="AH50" s="79"/>
      <c r="AI50" s="79"/>
      <c r="AJ50" s="79"/>
      <c r="AK50" s="79"/>
      <c r="AL50" s="67"/>
      <c r="AM50" s="67"/>
      <c r="AN50" s="67"/>
      <c r="AO50" s="60"/>
      <c r="AP50" s="132"/>
      <c r="AQ50" s="116">
        <f t="shared" si="297"/>
        <v>0</v>
      </c>
      <c r="AR50" s="67">
        <f t="shared" si="298"/>
        <v>0</v>
      </c>
      <c r="AS50" s="79"/>
      <c r="AT50" s="79"/>
      <c r="AU50" s="79"/>
      <c r="AV50" s="79"/>
      <c r="AW50" s="79"/>
      <c r="AX50" s="79"/>
      <c r="AY50" s="79"/>
      <c r="AZ50" s="67"/>
      <c r="BA50" s="80"/>
      <c r="BB50" s="80"/>
      <c r="BC50" s="67">
        <f t="shared" si="299"/>
        <v>34</v>
      </c>
      <c r="BD50" s="67">
        <f t="shared" si="300"/>
        <v>34</v>
      </c>
      <c r="BE50" s="79"/>
      <c r="BF50" s="79">
        <v>16</v>
      </c>
      <c r="BG50" s="79">
        <v>16</v>
      </c>
      <c r="BH50" s="79"/>
      <c r="BI50" s="79"/>
      <c r="BJ50" s="79"/>
      <c r="BK50" s="79"/>
      <c r="BL50" s="67">
        <v>2</v>
      </c>
      <c r="BM50" s="80"/>
      <c r="BN50" s="60"/>
      <c r="BO50" s="116">
        <f t="shared" si="301"/>
        <v>0</v>
      </c>
      <c r="BP50" s="67">
        <f t="shared" si="302"/>
        <v>0</v>
      </c>
      <c r="BQ50" s="79"/>
      <c r="BR50" s="79"/>
      <c r="BS50" s="79"/>
      <c r="BT50" s="79"/>
      <c r="BU50" s="79"/>
      <c r="BV50" s="79"/>
      <c r="BW50" s="79"/>
      <c r="BX50" s="67"/>
      <c r="BY50" s="80"/>
      <c r="BZ50" s="80"/>
      <c r="CA50" s="67">
        <f t="shared" si="303"/>
        <v>0</v>
      </c>
      <c r="CB50" s="67">
        <f t="shared" si="304"/>
        <v>0</v>
      </c>
      <c r="CC50" s="79"/>
      <c r="CD50" s="79"/>
      <c r="CE50" s="79"/>
      <c r="CF50" s="79"/>
      <c r="CG50" s="79"/>
      <c r="CH50" s="79"/>
      <c r="CI50" s="79"/>
      <c r="CJ50" s="67"/>
      <c r="CK50" s="80"/>
      <c r="CL50" s="60"/>
      <c r="CM50" s="39"/>
    </row>
    <row r="51" spans="1:91" ht="36" customHeight="1" x14ac:dyDescent="0.25">
      <c r="A51" s="235" t="s">
        <v>155</v>
      </c>
      <c r="B51" s="236" t="s">
        <v>156</v>
      </c>
      <c r="C51" s="150">
        <f t="shared" si="294"/>
        <v>66</v>
      </c>
      <c r="D51" s="151">
        <f t="shared" si="295"/>
        <v>66</v>
      </c>
      <c r="E51" s="48"/>
      <c r="F51" s="48">
        <v>30</v>
      </c>
      <c r="G51" s="48">
        <v>30</v>
      </c>
      <c r="H51" s="48"/>
      <c r="I51" s="48"/>
      <c r="J51" s="48"/>
      <c r="K51" s="48"/>
      <c r="L51" s="97">
        <v>6</v>
      </c>
      <c r="M51" s="140"/>
      <c r="N51" s="174"/>
      <c r="O51" s="53"/>
      <c r="P51" s="128"/>
      <c r="Q51" s="67">
        <v>0</v>
      </c>
      <c r="R51" s="67">
        <f t="shared" si="296"/>
        <v>0</v>
      </c>
      <c r="S51" s="48"/>
      <c r="T51" s="48"/>
      <c r="U51" s="48"/>
      <c r="V51" s="48"/>
      <c r="W51" s="48"/>
      <c r="X51" s="48"/>
      <c r="Y51" s="48"/>
      <c r="Z51" s="49"/>
      <c r="AA51" s="173"/>
      <c r="AB51" s="173"/>
      <c r="AC51" s="85">
        <v>0</v>
      </c>
      <c r="AD51" s="72">
        <v>0</v>
      </c>
      <c r="AE51" s="48"/>
      <c r="AF51" s="48"/>
      <c r="AG51" s="48"/>
      <c r="AH51" s="48"/>
      <c r="AI51" s="48"/>
      <c r="AJ51" s="48"/>
      <c r="AK51" s="48"/>
      <c r="AL51" s="49"/>
      <c r="AM51" s="173"/>
      <c r="AN51" s="83"/>
      <c r="AO51" s="51"/>
      <c r="AP51" s="133"/>
      <c r="AQ51" s="116">
        <f t="shared" si="297"/>
        <v>0</v>
      </c>
      <c r="AR51" s="67">
        <f t="shared" si="298"/>
        <v>0</v>
      </c>
      <c r="AS51" s="48"/>
      <c r="AT51" s="48"/>
      <c r="AU51" s="48"/>
      <c r="AV51" s="48"/>
      <c r="AW51" s="48"/>
      <c r="AX51" s="48"/>
      <c r="AY51" s="48"/>
      <c r="AZ51" s="49"/>
      <c r="BA51" s="173"/>
      <c r="BB51" s="173"/>
      <c r="BC51" s="67">
        <f t="shared" si="299"/>
        <v>66</v>
      </c>
      <c r="BD51" s="67">
        <f t="shared" si="300"/>
        <v>66</v>
      </c>
      <c r="BE51" s="48"/>
      <c r="BF51" s="48">
        <v>30</v>
      </c>
      <c r="BG51" s="48">
        <v>30</v>
      </c>
      <c r="BH51" s="48"/>
      <c r="BI51" s="48"/>
      <c r="BJ51" s="48"/>
      <c r="BK51" s="48"/>
      <c r="BL51" s="49">
        <v>6</v>
      </c>
      <c r="BM51" s="83"/>
      <c r="BN51" s="51"/>
      <c r="BO51" s="116">
        <f t="shared" si="301"/>
        <v>0</v>
      </c>
      <c r="BP51" s="67">
        <f t="shared" si="302"/>
        <v>0</v>
      </c>
      <c r="BQ51" s="82"/>
      <c r="BR51" s="82"/>
      <c r="BS51" s="82"/>
      <c r="BT51" s="82"/>
      <c r="BU51" s="82"/>
      <c r="BV51" s="82"/>
      <c r="BW51" s="82"/>
      <c r="BX51" s="71"/>
      <c r="BY51" s="83"/>
      <c r="BZ51" s="83"/>
      <c r="CA51" s="67">
        <f t="shared" si="303"/>
        <v>0</v>
      </c>
      <c r="CB51" s="67">
        <f t="shared" si="304"/>
        <v>0</v>
      </c>
      <c r="CC51" s="82"/>
      <c r="CD51" s="82"/>
      <c r="CE51" s="82"/>
      <c r="CF51" s="82"/>
      <c r="CG51" s="82"/>
      <c r="CH51" s="82"/>
      <c r="CI51" s="82"/>
      <c r="CJ51" s="71"/>
      <c r="CK51" s="83"/>
      <c r="CL51" s="51"/>
      <c r="CM51" s="39"/>
    </row>
    <row r="52" spans="1:91" ht="36.75" customHeight="1" x14ac:dyDescent="0.25">
      <c r="A52" s="235"/>
      <c r="B52" s="236" t="s">
        <v>173</v>
      </c>
      <c r="C52" s="150">
        <f t="shared" si="294"/>
        <v>6</v>
      </c>
      <c r="D52" s="151">
        <f t="shared" si="295"/>
        <v>0</v>
      </c>
      <c r="E52" s="48"/>
      <c r="F52" s="48"/>
      <c r="G52" s="48"/>
      <c r="H52" s="48"/>
      <c r="I52" s="48"/>
      <c r="J52" s="48"/>
      <c r="K52" s="48"/>
      <c r="L52" s="97"/>
      <c r="M52" s="140"/>
      <c r="N52" s="174" t="s">
        <v>52</v>
      </c>
      <c r="O52" s="53">
        <v>6</v>
      </c>
      <c r="P52" s="128"/>
      <c r="Q52" s="67">
        <v>0</v>
      </c>
      <c r="R52" s="67">
        <f t="shared" si="296"/>
        <v>0</v>
      </c>
      <c r="S52" s="48"/>
      <c r="T52" s="48"/>
      <c r="U52" s="48"/>
      <c r="V52" s="48"/>
      <c r="W52" s="48"/>
      <c r="X52" s="48"/>
      <c r="Y52" s="48"/>
      <c r="Z52" s="49"/>
      <c r="AA52" s="173"/>
      <c r="AB52" s="173"/>
      <c r="AC52" s="85"/>
      <c r="AD52" s="72"/>
      <c r="AE52" s="48"/>
      <c r="AF52" s="48"/>
      <c r="AG52" s="48"/>
      <c r="AH52" s="48"/>
      <c r="AI52" s="48"/>
      <c r="AJ52" s="48"/>
      <c r="AK52" s="48"/>
      <c r="AL52" s="49"/>
      <c r="AM52" s="173"/>
      <c r="AN52" s="83"/>
      <c r="AO52" s="51"/>
      <c r="AP52" s="133"/>
      <c r="AQ52" s="116">
        <f t="shared" si="297"/>
        <v>0</v>
      </c>
      <c r="AR52" s="67">
        <f t="shared" si="298"/>
        <v>0</v>
      </c>
      <c r="AS52" s="48"/>
      <c r="AT52" s="48"/>
      <c r="AU52" s="48"/>
      <c r="AV52" s="48"/>
      <c r="AW52" s="48"/>
      <c r="AX52" s="48"/>
      <c r="AY52" s="48"/>
      <c r="AZ52" s="49"/>
      <c r="BA52" s="173"/>
      <c r="BB52" s="173"/>
      <c r="BC52" s="67">
        <f t="shared" si="299"/>
        <v>6</v>
      </c>
      <c r="BD52" s="67">
        <f t="shared" si="300"/>
        <v>0</v>
      </c>
      <c r="BE52" s="48"/>
      <c r="BF52" s="48"/>
      <c r="BG52" s="48"/>
      <c r="BH52" s="48"/>
      <c r="BI52" s="48"/>
      <c r="BJ52" s="48"/>
      <c r="BK52" s="48"/>
      <c r="BL52" s="49"/>
      <c r="BM52" s="83" t="s">
        <v>52</v>
      </c>
      <c r="BN52" s="51">
        <v>6</v>
      </c>
      <c r="BO52" s="116">
        <f t="shared" si="301"/>
        <v>0</v>
      </c>
      <c r="BP52" s="67">
        <f t="shared" si="302"/>
        <v>0</v>
      </c>
      <c r="BQ52" s="82"/>
      <c r="BR52" s="82"/>
      <c r="BS52" s="82"/>
      <c r="BT52" s="82"/>
      <c r="BU52" s="82"/>
      <c r="BV52" s="82"/>
      <c r="BW52" s="82"/>
      <c r="BX52" s="71"/>
      <c r="BY52" s="83"/>
      <c r="BZ52" s="83"/>
      <c r="CA52" s="67">
        <f t="shared" si="303"/>
        <v>0</v>
      </c>
      <c r="CB52" s="67">
        <f t="shared" si="304"/>
        <v>0</v>
      </c>
      <c r="CC52" s="82"/>
      <c r="CD52" s="82"/>
      <c r="CE52" s="82"/>
      <c r="CF52" s="82"/>
      <c r="CG52" s="82"/>
      <c r="CH52" s="82"/>
      <c r="CI52" s="82"/>
      <c r="CJ52" s="71"/>
      <c r="CK52" s="83"/>
      <c r="CL52" s="51"/>
      <c r="CM52" s="39"/>
    </row>
    <row r="53" spans="1:91" ht="12" customHeight="1" x14ac:dyDescent="0.25">
      <c r="A53" s="239" t="s">
        <v>27</v>
      </c>
      <c r="B53" s="236" t="s">
        <v>157</v>
      </c>
      <c r="C53" s="150">
        <f t="shared" si="294"/>
        <v>72</v>
      </c>
      <c r="D53" s="151">
        <f t="shared" si="295"/>
        <v>72</v>
      </c>
      <c r="E53" s="48"/>
      <c r="F53" s="48"/>
      <c r="G53" s="48"/>
      <c r="H53" s="48"/>
      <c r="I53" s="48"/>
      <c r="J53" s="48"/>
      <c r="K53" s="48">
        <v>72</v>
      </c>
      <c r="L53" s="97"/>
      <c r="M53" s="140"/>
      <c r="N53" s="174" t="s">
        <v>46</v>
      </c>
      <c r="O53" s="53"/>
      <c r="P53" s="87"/>
      <c r="Q53" s="67">
        <v>0</v>
      </c>
      <c r="R53" s="67">
        <f t="shared" si="296"/>
        <v>0</v>
      </c>
      <c r="S53" s="82"/>
      <c r="T53" s="82"/>
      <c r="U53" s="82"/>
      <c r="V53" s="82"/>
      <c r="W53" s="82"/>
      <c r="X53" s="82"/>
      <c r="Y53" s="82"/>
      <c r="Z53" s="71"/>
      <c r="AA53" s="83"/>
      <c r="AB53" s="83"/>
      <c r="AC53" s="72">
        <v>0</v>
      </c>
      <c r="AD53" s="72">
        <v>0</v>
      </c>
      <c r="AE53" s="48"/>
      <c r="AF53" s="82"/>
      <c r="AG53" s="82"/>
      <c r="AH53" s="82"/>
      <c r="AI53" s="82"/>
      <c r="AJ53" s="82"/>
      <c r="AK53" s="48"/>
      <c r="AL53" s="49"/>
      <c r="AM53" s="83"/>
      <c r="AN53" s="173"/>
      <c r="AO53" s="42"/>
      <c r="AP53" s="130"/>
      <c r="AQ53" s="116">
        <f t="shared" si="297"/>
        <v>0</v>
      </c>
      <c r="AR53" s="67">
        <f t="shared" si="298"/>
        <v>0</v>
      </c>
      <c r="AS53" s="48"/>
      <c r="AT53" s="48"/>
      <c r="AU53" s="48"/>
      <c r="AV53" s="48"/>
      <c r="AW53" s="48"/>
      <c r="AX53" s="48"/>
      <c r="AY53" s="48"/>
      <c r="AZ53" s="49"/>
      <c r="BA53" s="173"/>
      <c r="BB53" s="173"/>
      <c r="BC53" s="67">
        <f t="shared" si="299"/>
        <v>72</v>
      </c>
      <c r="BD53" s="67">
        <f t="shared" si="300"/>
        <v>72</v>
      </c>
      <c r="BE53" s="48"/>
      <c r="BF53" s="48"/>
      <c r="BG53" s="48"/>
      <c r="BH53" s="48"/>
      <c r="BI53" s="48"/>
      <c r="BJ53" s="48"/>
      <c r="BK53" s="48">
        <v>72</v>
      </c>
      <c r="BL53" s="49"/>
      <c r="BM53" s="173"/>
      <c r="BN53" s="51"/>
      <c r="BO53" s="116">
        <f t="shared" si="301"/>
        <v>0</v>
      </c>
      <c r="BP53" s="67">
        <f t="shared" si="302"/>
        <v>0</v>
      </c>
      <c r="BQ53" s="48"/>
      <c r="BR53" s="48"/>
      <c r="BS53" s="48"/>
      <c r="BT53" s="48"/>
      <c r="BU53" s="48"/>
      <c r="BV53" s="48"/>
      <c r="BW53" s="48"/>
      <c r="BX53" s="49"/>
      <c r="BY53" s="173"/>
      <c r="BZ53" s="173"/>
      <c r="CA53" s="67">
        <f t="shared" si="303"/>
        <v>0</v>
      </c>
      <c r="CB53" s="67">
        <f t="shared" si="304"/>
        <v>0</v>
      </c>
      <c r="CC53" s="48"/>
      <c r="CD53" s="48"/>
      <c r="CE53" s="48"/>
      <c r="CF53" s="48"/>
      <c r="CG53" s="48"/>
      <c r="CH53" s="48"/>
      <c r="CI53" s="48"/>
      <c r="CJ53" s="49"/>
      <c r="CK53" s="173"/>
      <c r="CL53" s="42"/>
      <c r="CM53" s="39"/>
    </row>
    <row r="54" spans="1:91" ht="14.25" customHeight="1" x14ac:dyDescent="0.25">
      <c r="A54" s="239" t="s">
        <v>28</v>
      </c>
      <c r="B54" s="236" t="s">
        <v>158</v>
      </c>
      <c r="C54" s="150">
        <f t="shared" si="294"/>
        <v>72</v>
      </c>
      <c r="D54" s="151">
        <f t="shared" si="295"/>
        <v>72</v>
      </c>
      <c r="E54" s="48"/>
      <c r="F54" s="48"/>
      <c r="G54" s="48"/>
      <c r="H54" s="48"/>
      <c r="I54" s="48"/>
      <c r="J54" s="48"/>
      <c r="K54" s="48">
        <v>72</v>
      </c>
      <c r="L54" s="97"/>
      <c r="M54" s="140"/>
      <c r="N54" s="174" t="s">
        <v>46</v>
      </c>
      <c r="O54" s="53"/>
      <c r="P54" s="87"/>
      <c r="Q54" s="67">
        <v>0</v>
      </c>
      <c r="R54" s="67">
        <f t="shared" si="296"/>
        <v>0</v>
      </c>
      <c r="S54" s="48"/>
      <c r="T54" s="48"/>
      <c r="U54" s="48"/>
      <c r="V54" s="48"/>
      <c r="W54" s="48"/>
      <c r="X54" s="48"/>
      <c r="Y54" s="48"/>
      <c r="Z54" s="49"/>
      <c r="AA54" s="173"/>
      <c r="AB54" s="173"/>
      <c r="AC54" s="85">
        <v>0</v>
      </c>
      <c r="AD54" s="85">
        <v>0</v>
      </c>
      <c r="AE54" s="48"/>
      <c r="AF54" s="48"/>
      <c r="AG54" s="48"/>
      <c r="AH54" s="48"/>
      <c r="AI54" s="48"/>
      <c r="AJ54" s="48"/>
      <c r="AK54" s="48"/>
      <c r="AL54" s="49"/>
      <c r="AM54" s="173"/>
      <c r="AN54" s="173"/>
      <c r="AO54" s="42"/>
      <c r="AP54" s="130"/>
      <c r="AQ54" s="116">
        <f t="shared" si="297"/>
        <v>0</v>
      </c>
      <c r="AR54" s="67">
        <f t="shared" si="298"/>
        <v>0</v>
      </c>
      <c r="AS54" s="48"/>
      <c r="AT54" s="48"/>
      <c r="AU54" s="48"/>
      <c r="AV54" s="48"/>
      <c r="AW54" s="48"/>
      <c r="AX54" s="48"/>
      <c r="AY54" s="48"/>
      <c r="AZ54" s="49"/>
      <c r="BA54" s="173"/>
      <c r="BB54" s="173"/>
      <c r="BC54" s="67">
        <f t="shared" si="299"/>
        <v>72</v>
      </c>
      <c r="BD54" s="67">
        <f t="shared" si="300"/>
        <v>72</v>
      </c>
      <c r="BE54" s="48"/>
      <c r="BF54" s="48"/>
      <c r="BG54" s="48"/>
      <c r="BH54" s="48"/>
      <c r="BI54" s="48"/>
      <c r="BJ54" s="48"/>
      <c r="BK54" s="48">
        <v>72</v>
      </c>
      <c r="BL54" s="49"/>
      <c r="BM54" s="173"/>
      <c r="BN54" s="42"/>
      <c r="BO54" s="116">
        <f t="shared" si="301"/>
        <v>0</v>
      </c>
      <c r="BP54" s="67">
        <f t="shared" si="302"/>
        <v>0</v>
      </c>
      <c r="BQ54" s="48"/>
      <c r="BR54" s="48"/>
      <c r="BS54" s="48"/>
      <c r="BT54" s="48"/>
      <c r="BU54" s="48"/>
      <c r="BV54" s="48"/>
      <c r="BW54" s="48"/>
      <c r="BX54" s="49"/>
      <c r="BY54" s="173"/>
      <c r="BZ54" s="83"/>
      <c r="CA54" s="67">
        <f t="shared" si="303"/>
        <v>0</v>
      </c>
      <c r="CB54" s="67">
        <f t="shared" si="304"/>
        <v>0</v>
      </c>
      <c r="CC54" s="48"/>
      <c r="CD54" s="48"/>
      <c r="CE54" s="48"/>
      <c r="CF54" s="48"/>
      <c r="CG54" s="48"/>
      <c r="CH54" s="48"/>
      <c r="CI54" s="48"/>
      <c r="CJ54" s="49"/>
      <c r="CK54" s="173"/>
      <c r="CL54" s="51"/>
      <c r="CM54" s="39"/>
    </row>
    <row r="55" spans="1:91" ht="14.25" customHeight="1" thickBot="1" x14ac:dyDescent="0.3">
      <c r="A55" s="239" t="s">
        <v>160</v>
      </c>
      <c r="B55" s="240" t="s">
        <v>159</v>
      </c>
      <c r="C55" s="150">
        <f t="shared" si="294"/>
        <v>18</v>
      </c>
      <c r="D55" s="151">
        <f t="shared" si="295"/>
        <v>0</v>
      </c>
      <c r="E55" s="48"/>
      <c r="F55" s="48"/>
      <c r="G55" s="48"/>
      <c r="H55" s="48"/>
      <c r="I55" s="48"/>
      <c r="J55" s="48"/>
      <c r="K55" s="48"/>
      <c r="L55" s="97"/>
      <c r="M55" s="140"/>
      <c r="N55" s="174" t="s">
        <v>52</v>
      </c>
      <c r="O55" s="53">
        <v>18</v>
      </c>
      <c r="P55" s="87"/>
      <c r="Q55" s="67">
        <v>0</v>
      </c>
      <c r="R55" s="67">
        <f t="shared" si="296"/>
        <v>0</v>
      </c>
      <c r="S55" s="48"/>
      <c r="T55" s="48"/>
      <c r="U55" s="48"/>
      <c r="V55" s="48"/>
      <c r="W55" s="48"/>
      <c r="X55" s="48"/>
      <c r="Y55" s="48"/>
      <c r="Z55" s="49"/>
      <c r="AA55" s="173"/>
      <c r="AB55" s="173"/>
      <c r="AC55" s="85">
        <v>0</v>
      </c>
      <c r="AD55" s="85">
        <v>0</v>
      </c>
      <c r="AE55" s="48"/>
      <c r="AF55" s="48"/>
      <c r="AG55" s="48"/>
      <c r="AH55" s="48"/>
      <c r="AI55" s="48"/>
      <c r="AJ55" s="48"/>
      <c r="AK55" s="48"/>
      <c r="AL55" s="49"/>
      <c r="AM55" s="173"/>
      <c r="AN55" s="173"/>
      <c r="AO55" s="42"/>
      <c r="AP55" s="130"/>
      <c r="AQ55" s="116">
        <f t="shared" si="297"/>
        <v>0</v>
      </c>
      <c r="AR55" s="67">
        <f t="shared" si="298"/>
        <v>0</v>
      </c>
      <c r="AS55" s="48"/>
      <c r="AT55" s="48"/>
      <c r="AU55" s="48"/>
      <c r="AV55" s="48"/>
      <c r="AW55" s="48"/>
      <c r="AX55" s="48"/>
      <c r="AY55" s="48"/>
      <c r="AZ55" s="49"/>
      <c r="BA55" s="173"/>
      <c r="BB55" s="173"/>
      <c r="BC55" s="67">
        <f t="shared" si="299"/>
        <v>18</v>
      </c>
      <c r="BD55" s="67">
        <f t="shared" si="300"/>
        <v>0</v>
      </c>
      <c r="BE55" s="48"/>
      <c r="BF55" s="48"/>
      <c r="BG55" s="48"/>
      <c r="BH55" s="48"/>
      <c r="BI55" s="48"/>
      <c r="BJ55" s="48"/>
      <c r="BK55" s="48"/>
      <c r="BL55" s="49"/>
      <c r="BM55" s="173" t="s">
        <v>52</v>
      </c>
      <c r="BN55" s="42">
        <v>18</v>
      </c>
      <c r="BO55" s="116">
        <f t="shared" si="301"/>
        <v>0</v>
      </c>
      <c r="BP55" s="67">
        <f t="shared" si="302"/>
        <v>0</v>
      </c>
      <c r="BQ55" s="48"/>
      <c r="BR55" s="48"/>
      <c r="BS55" s="48"/>
      <c r="BT55" s="48"/>
      <c r="BU55" s="48"/>
      <c r="BV55" s="48"/>
      <c r="BW55" s="48"/>
      <c r="BX55" s="49"/>
      <c r="BY55" s="173"/>
      <c r="BZ55" s="83"/>
      <c r="CA55" s="67">
        <f t="shared" si="303"/>
        <v>0</v>
      </c>
      <c r="CB55" s="67">
        <f t="shared" si="304"/>
        <v>0</v>
      </c>
      <c r="CC55" s="48"/>
      <c r="CD55" s="48"/>
      <c r="CE55" s="48"/>
      <c r="CF55" s="48"/>
      <c r="CG55" s="48"/>
      <c r="CH55" s="48"/>
      <c r="CI55" s="48"/>
      <c r="CJ55" s="49"/>
      <c r="CK55" s="173"/>
      <c r="CL55" s="51"/>
      <c r="CM55" s="39"/>
    </row>
    <row r="56" spans="1:91" ht="23.25" customHeight="1" thickBot="1" x14ac:dyDescent="0.3">
      <c r="A56" s="237" t="s">
        <v>29</v>
      </c>
      <c r="B56" s="238" t="s">
        <v>161</v>
      </c>
      <c r="C56" s="152">
        <f>SUM(C57:C62)</f>
        <v>676</v>
      </c>
      <c r="D56" s="152">
        <f t="shared" ref="D56:M56" si="305">SUM(D57:D62)</f>
        <v>646</v>
      </c>
      <c r="E56" s="152">
        <f t="shared" si="305"/>
        <v>0</v>
      </c>
      <c r="F56" s="152">
        <f t="shared" si="305"/>
        <v>206</v>
      </c>
      <c r="G56" s="152">
        <f t="shared" si="305"/>
        <v>202</v>
      </c>
      <c r="H56" s="152">
        <f t="shared" si="305"/>
        <v>0</v>
      </c>
      <c r="I56" s="152">
        <f t="shared" si="305"/>
        <v>0</v>
      </c>
      <c r="J56" s="152">
        <f t="shared" si="305"/>
        <v>0</v>
      </c>
      <c r="K56" s="152">
        <f t="shared" si="305"/>
        <v>216</v>
      </c>
      <c r="L56" s="152">
        <f t="shared" si="305"/>
        <v>22</v>
      </c>
      <c r="M56" s="152">
        <f t="shared" si="305"/>
        <v>0</v>
      </c>
      <c r="N56" s="114"/>
      <c r="O56" s="54">
        <f>SUM(O57:O62)</f>
        <v>30</v>
      </c>
      <c r="P56" s="54">
        <f t="shared" ref="P56:CA56" si="306">SUM(P57:P62)</f>
        <v>0</v>
      </c>
      <c r="Q56" s="54">
        <f t="shared" si="306"/>
        <v>0</v>
      </c>
      <c r="R56" s="54">
        <f t="shared" si="306"/>
        <v>0</v>
      </c>
      <c r="S56" s="54">
        <f t="shared" si="306"/>
        <v>0</v>
      </c>
      <c r="T56" s="54">
        <f t="shared" si="306"/>
        <v>0</v>
      </c>
      <c r="U56" s="54">
        <f t="shared" si="306"/>
        <v>0</v>
      </c>
      <c r="V56" s="54">
        <f t="shared" si="306"/>
        <v>0</v>
      </c>
      <c r="W56" s="54">
        <f t="shared" si="306"/>
        <v>0</v>
      </c>
      <c r="X56" s="54">
        <f t="shared" si="306"/>
        <v>0</v>
      </c>
      <c r="Y56" s="54">
        <f t="shared" si="306"/>
        <v>0</v>
      </c>
      <c r="Z56" s="54">
        <f t="shared" si="306"/>
        <v>0</v>
      </c>
      <c r="AA56" s="54"/>
      <c r="AB56" s="54">
        <f t="shared" si="306"/>
        <v>0</v>
      </c>
      <c r="AC56" s="54">
        <f t="shared" si="306"/>
        <v>0</v>
      </c>
      <c r="AD56" s="54">
        <f t="shared" si="306"/>
        <v>0</v>
      </c>
      <c r="AE56" s="54">
        <f t="shared" si="306"/>
        <v>0</v>
      </c>
      <c r="AF56" s="54">
        <f t="shared" si="306"/>
        <v>0</v>
      </c>
      <c r="AG56" s="54">
        <f t="shared" si="306"/>
        <v>0</v>
      </c>
      <c r="AH56" s="54">
        <f t="shared" si="306"/>
        <v>0</v>
      </c>
      <c r="AI56" s="54">
        <f t="shared" si="306"/>
        <v>0</v>
      </c>
      <c r="AJ56" s="54">
        <f t="shared" si="306"/>
        <v>0</v>
      </c>
      <c r="AK56" s="54">
        <f t="shared" si="306"/>
        <v>0</v>
      </c>
      <c r="AL56" s="54">
        <f t="shared" si="306"/>
        <v>0</v>
      </c>
      <c r="AM56" s="54">
        <f t="shared" si="306"/>
        <v>0</v>
      </c>
      <c r="AN56" s="54">
        <f t="shared" si="306"/>
        <v>0</v>
      </c>
      <c r="AO56" s="54"/>
      <c r="AP56" s="54">
        <f t="shared" si="306"/>
        <v>0</v>
      </c>
      <c r="AQ56" s="54">
        <f t="shared" si="306"/>
        <v>0</v>
      </c>
      <c r="AR56" s="54">
        <f t="shared" si="306"/>
        <v>0</v>
      </c>
      <c r="AS56" s="54">
        <f t="shared" si="306"/>
        <v>0</v>
      </c>
      <c r="AT56" s="54">
        <f t="shared" si="306"/>
        <v>0</v>
      </c>
      <c r="AU56" s="54">
        <f t="shared" si="306"/>
        <v>0</v>
      </c>
      <c r="AV56" s="54">
        <f t="shared" si="306"/>
        <v>0</v>
      </c>
      <c r="AW56" s="54">
        <f t="shared" si="306"/>
        <v>0</v>
      </c>
      <c r="AX56" s="54">
        <f t="shared" si="306"/>
        <v>0</v>
      </c>
      <c r="AY56" s="54">
        <f t="shared" si="306"/>
        <v>0</v>
      </c>
      <c r="AZ56" s="54">
        <f t="shared" si="306"/>
        <v>0</v>
      </c>
      <c r="BA56" s="54"/>
      <c r="BB56" s="54">
        <f t="shared" si="306"/>
        <v>0</v>
      </c>
      <c r="BC56" s="54">
        <f t="shared" si="306"/>
        <v>0</v>
      </c>
      <c r="BD56" s="54">
        <f t="shared" si="306"/>
        <v>0</v>
      </c>
      <c r="BE56" s="54">
        <f t="shared" si="306"/>
        <v>0</v>
      </c>
      <c r="BF56" s="54">
        <f t="shared" si="306"/>
        <v>0</v>
      </c>
      <c r="BG56" s="54">
        <f t="shared" si="306"/>
        <v>0</v>
      </c>
      <c r="BH56" s="54">
        <f t="shared" si="306"/>
        <v>0</v>
      </c>
      <c r="BI56" s="54">
        <f t="shared" si="306"/>
        <v>0</v>
      </c>
      <c r="BJ56" s="54">
        <f t="shared" si="306"/>
        <v>0</v>
      </c>
      <c r="BK56" s="54">
        <f t="shared" si="306"/>
        <v>0</v>
      </c>
      <c r="BL56" s="54">
        <f t="shared" si="306"/>
        <v>0</v>
      </c>
      <c r="BM56" s="54"/>
      <c r="BN56" s="54">
        <f t="shared" si="306"/>
        <v>0</v>
      </c>
      <c r="BO56" s="54">
        <f t="shared" si="306"/>
        <v>252</v>
      </c>
      <c r="BP56" s="54">
        <f t="shared" si="306"/>
        <v>252</v>
      </c>
      <c r="BQ56" s="54">
        <f t="shared" si="306"/>
        <v>0</v>
      </c>
      <c r="BR56" s="54">
        <f t="shared" si="306"/>
        <v>124</v>
      </c>
      <c r="BS56" s="54">
        <f t="shared" si="306"/>
        <v>112</v>
      </c>
      <c r="BT56" s="54">
        <f t="shared" si="306"/>
        <v>0</v>
      </c>
      <c r="BU56" s="54">
        <f t="shared" si="306"/>
        <v>0</v>
      </c>
      <c r="BV56" s="54">
        <f t="shared" si="306"/>
        <v>0</v>
      </c>
      <c r="BW56" s="54">
        <f t="shared" si="306"/>
        <v>0</v>
      </c>
      <c r="BX56" s="54">
        <f t="shared" si="306"/>
        <v>16</v>
      </c>
      <c r="BY56" s="54"/>
      <c r="BZ56" s="54">
        <f t="shared" si="306"/>
        <v>0</v>
      </c>
      <c r="CA56" s="54">
        <f t="shared" si="306"/>
        <v>424</v>
      </c>
      <c r="CB56" s="54">
        <f t="shared" ref="CB56:CL56" si="307">SUM(CB57:CB62)</f>
        <v>394</v>
      </c>
      <c r="CC56" s="54">
        <f t="shared" si="307"/>
        <v>0</v>
      </c>
      <c r="CD56" s="54">
        <f t="shared" si="307"/>
        <v>86</v>
      </c>
      <c r="CE56" s="54">
        <f t="shared" si="307"/>
        <v>86</v>
      </c>
      <c r="CF56" s="54">
        <f t="shared" si="307"/>
        <v>0</v>
      </c>
      <c r="CG56" s="54">
        <f t="shared" si="307"/>
        <v>0</v>
      </c>
      <c r="CH56" s="54">
        <f t="shared" si="307"/>
        <v>0</v>
      </c>
      <c r="CI56" s="54">
        <f t="shared" si="307"/>
        <v>216</v>
      </c>
      <c r="CJ56" s="54">
        <f t="shared" si="307"/>
        <v>6</v>
      </c>
      <c r="CK56" s="54"/>
      <c r="CL56" s="54">
        <f t="shared" si="307"/>
        <v>30</v>
      </c>
      <c r="CM56" s="39"/>
    </row>
    <row r="57" spans="1:91" ht="30.75" customHeight="1" x14ac:dyDescent="0.25">
      <c r="A57" s="235" t="s">
        <v>30</v>
      </c>
      <c r="B57" s="236" t="s">
        <v>162</v>
      </c>
      <c r="C57" s="152">
        <f>D57+O57</f>
        <v>184</v>
      </c>
      <c r="D57" s="153">
        <f>SUM(E57:L57)</f>
        <v>178</v>
      </c>
      <c r="E57" s="72"/>
      <c r="F57" s="72">
        <v>74</v>
      </c>
      <c r="G57" s="72">
        <v>94</v>
      </c>
      <c r="H57" s="72"/>
      <c r="I57" s="72"/>
      <c r="J57" s="72"/>
      <c r="K57" s="72"/>
      <c r="L57" s="95">
        <v>10</v>
      </c>
      <c r="M57" s="146"/>
      <c r="N57" s="114" t="s">
        <v>52</v>
      </c>
      <c r="O57" s="54">
        <v>6</v>
      </c>
      <c r="P57" s="128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83"/>
      <c r="AB57" s="83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51"/>
      <c r="AP57" s="133"/>
      <c r="AQ57" s="73">
        <f>AR57+BB57</f>
        <v>0</v>
      </c>
      <c r="AR57" s="72">
        <f>SUM(AS57:AZ57)</f>
        <v>0</v>
      </c>
      <c r="AS57" s="82"/>
      <c r="AT57" s="82"/>
      <c r="AU57" s="82"/>
      <c r="AV57" s="82"/>
      <c r="AW57" s="82"/>
      <c r="AX57" s="82"/>
      <c r="AY57" s="82"/>
      <c r="AZ57" s="72"/>
      <c r="BA57" s="83"/>
      <c r="BB57" s="83"/>
      <c r="BC57" s="72"/>
      <c r="BD57" s="72"/>
      <c r="BE57" s="82"/>
      <c r="BF57" s="82"/>
      <c r="BG57" s="82"/>
      <c r="BH57" s="82"/>
      <c r="BI57" s="82"/>
      <c r="BJ57" s="82"/>
      <c r="BK57" s="82"/>
      <c r="BL57" s="72"/>
      <c r="BM57" s="83"/>
      <c r="BN57" s="51"/>
      <c r="BO57" s="73">
        <f>BP57+BZ57</f>
        <v>82</v>
      </c>
      <c r="BP57" s="72">
        <f>SUM(BQ57:BX57)</f>
        <v>82</v>
      </c>
      <c r="BQ57" s="82"/>
      <c r="BR57" s="82">
        <v>40</v>
      </c>
      <c r="BS57" s="82">
        <v>36</v>
      </c>
      <c r="BT57" s="82"/>
      <c r="BU57" s="82"/>
      <c r="BV57" s="82"/>
      <c r="BW57" s="82"/>
      <c r="BX57" s="72">
        <v>6</v>
      </c>
      <c r="BY57" s="83"/>
      <c r="BZ57" s="83"/>
      <c r="CA57" s="72">
        <f>CB57+CL57</f>
        <v>102</v>
      </c>
      <c r="CB57" s="72">
        <f>SUM(CC57:CJ57)</f>
        <v>96</v>
      </c>
      <c r="CC57" s="82"/>
      <c r="CD57" s="82">
        <v>38</v>
      </c>
      <c r="CE57" s="82">
        <v>54</v>
      </c>
      <c r="CF57" s="82"/>
      <c r="CG57" s="82"/>
      <c r="CH57" s="82"/>
      <c r="CI57" s="82"/>
      <c r="CJ57" s="72">
        <v>4</v>
      </c>
      <c r="CK57" s="83" t="s">
        <v>52</v>
      </c>
      <c r="CL57" s="51">
        <v>6</v>
      </c>
      <c r="CM57" s="39"/>
    </row>
    <row r="58" spans="1:91" ht="35.25" customHeight="1" x14ac:dyDescent="0.25">
      <c r="A58" s="235" t="s">
        <v>31</v>
      </c>
      <c r="B58" s="236" t="s">
        <v>163</v>
      </c>
      <c r="C58" s="152">
        <f t="shared" ref="C58:C62" si="308">D58+O58</f>
        <v>96</v>
      </c>
      <c r="D58" s="153">
        <f t="shared" ref="D58:D62" si="309">SUM(E58:L58)</f>
        <v>96</v>
      </c>
      <c r="E58" s="72"/>
      <c r="F58" s="72">
        <v>48</v>
      </c>
      <c r="G58" s="72">
        <v>42</v>
      </c>
      <c r="H58" s="72"/>
      <c r="I58" s="72"/>
      <c r="J58" s="72"/>
      <c r="K58" s="72"/>
      <c r="L58" s="95">
        <v>6</v>
      </c>
      <c r="M58" s="146"/>
      <c r="N58" s="114" t="s">
        <v>46</v>
      </c>
      <c r="O58" s="54"/>
      <c r="P58" s="128"/>
      <c r="Q58" s="72">
        <v>0</v>
      </c>
      <c r="R58" s="72">
        <v>0</v>
      </c>
      <c r="S58" s="82"/>
      <c r="T58" s="82"/>
      <c r="U58" s="82"/>
      <c r="V58" s="82"/>
      <c r="W58" s="82"/>
      <c r="X58" s="82"/>
      <c r="Y58" s="82"/>
      <c r="Z58" s="72"/>
      <c r="AA58" s="83"/>
      <c r="AB58" s="83"/>
      <c r="AC58" s="72">
        <v>0</v>
      </c>
      <c r="AD58" s="72">
        <v>0</v>
      </c>
      <c r="AE58" s="82"/>
      <c r="AF58" s="82"/>
      <c r="AG58" s="82"/>
      <c r="AH58" s="82"/>
      <c r="AI58" s="82"/>
      <c r="AJ58" s="82"/>
      <c r="AK58" s="82"/>
      <c r="AL58" s="72"/>
      <c r="AM58" s="72"/>
      <c r="AN58" s="72"/>
      <c r="AO58" s="51"/>
      <c r="AP58" s="133"/>
      <c r="AQ58" s="73">
        <f t="shared" ref="AQ58:AQ62" si="310">AR58+BB58</f>
        <v>0</v>
      </c>
      <c r="AR58" s="72">
        <f t="shared" ref="AR58:AR62" si="311">SUM(AS58:AZ58)</f>
        <v>0</v>
      </c>
      <c r="AS58" s="82"/>
      <c r="AT58" s="82"/>
      <c r="AU58" s="82"/>
      <c r="AV58" s="82"/>
      <c r="AW58" s="82"/>
      <c r="AX58" s="82"/>
      <c r="AY58" s="82"/>
      <c r="AZ58" s="72"/>
      <c r="BA58" s="83"/>
      <c r="BB58" s="83"/>
      <c r="BC58" s="72">
        <v>0</v>
      </c>
      <c r="BD58" s="72">
        <v>0</v>
      </c>
      <c r="BE58" s="82"/>
      <c r="BF58" s="82"/>
      <c r="BG58" s="82"/>
      <c r="BH58" s="82"/>
      <c r="BI58" s="82"/>
      <c r="BJ58" s="82"/>
      <c r="BK58" s="82"/>
      <c r="BL58" s="72"/>
      <c r="BM58" s="83"/>
      <c r="BN58" s="51"/>
      <c r="BO58" s="73">
        <f>BP58+BZ58</f>
        <v>96</v>
      </c>
      <c r="BP58" s="72">
        <f>SUM(BQ58:BX58)</f>
        <v>96</v>
      </c>
      <c r="BQ58" s="82"/>
      <c r="BR58" s="82">
        <v>48</v>
      </c>
      <c r="BS58" s="82">
        <v>42</v>
      </c>
      <c r="BT58" s="82"/>
      <c r="BU58" s="82"/>
      <c r="BV58" s="82"/>
      <c r="BW58" s="82"/>
      <c r="BX58" s="72">
        <v>6</v>
      </c>
      <c r="BY58" s="83" t="s">
        <v>46</v>
      </c>
      <c r="BZ58" s="83"/>
      <c r="CA58" s="72">
        <f>CB58+CL58</f>
        <v>0</v>
      </c>
      <c r="CB58" s="72">
        <f>SUM(CC58:CJ58)</f>
        <v>0</v>
      </c>
      <c r="CC58" s="82"/>
      <c r="CD58" s="82"/>
      <c r="CE58" s="82"/>
      <c r="CF58" s="82"/>
      <c r="CG58" s="82"/>
      <c r="CH58" s="82"/>
      <c r="CI58" s="82"/>
      <c r="CJ58" s="72"/>
      <c r="CK58" s="83"/>
      <c r="CL58" s="51"/>
      <c r="CM58" s="39"/>
    </row>
    <row r="59" spans="1:91" ht="35.25" customHeight="1" x14ac:dyDescent="0.25">
      <c r="A59" s="235" t="s">
        <v>164</v>
      </c>
      <c r="B59" s="241" t="s">
        <v>165</v>
      </c>
      <c r="C59" s="152">
        <f t="shared" si="308"/>
        <v>162</v>
      </c>
      <c r="D59" s="153">
        <f t="shared" si="309"/>
        <v>156</v>
      </c>
      <c r="E59" s="70"/>
      <c r="F59" s="70">
        <v>84</v>
      </c>
      <c r="G59" s="48">
        <v>66</v>
      </c>
      <c r="H59" s="215"/>
      <c r="I59" s="48"/>
      <c r="J59" s="48"/>
      <c r="K59" s="48"/>
      <c r="L59" s="97">
        <v>6</v>
      </c>
      <c r="M59" s="140"/>
      <c r="N59" s="174" t="s">
        <v>52</v>
      </c>
      <c r="O59" s="53">
        <v>6</v>
      </c>
      <c r="P59" s="87"/>
      <c r="Q59" s="72">
        <v>0</v>
      </c>
      <c r="R59" s="72">
        <v>0</v>
      </c>
      <c r="S59" s="48"/>
      <c r="T59" s="48"/>
      <c r="U59" s="48"/>
      <c r="V59" s="48"/>
      <c r="W59" s="48"/>
      <c r="X59" s="48"/>
      <c r="Y59" s="48"/>
      <c r="Z59" s="49"/>
      <c r="AA59" s="173"/>
      <c r="AB59" s="173"/>
      <c r="AC59" s="85">
        <v>0</v>
      </c>
      <c r="AD59" s="85">
        <v>0</v>
      </c>
      <c r="AE59" s="48"/>
      <c r="AF59" s="48"/>
      <c r="AG59" s="48"/>
      <c r="AH59" s="48"/>
      <c r="AI59" s="48"/>
      <c r="AJ59" s="48"/>
      <c r="AK59" s="48"/>
      <c r="AL59" s="49"/>
      <c r="AM59" s="173"/>
      <c r="AN59" s="173"/>
      <c r="AO59" s="42"/>
      <c r="AP59" s="130"/>
      <c r="AQ59" s="73">
        <f t="shared" si="310"/>
        <v>0</v>
      </c>
      <c r="AR59" s="72">
        <f t="shared" si="311"/>
        <v>0</v>
      </c>
      <c r="AS59" s="48"/>
      <c r="AT59" s="48"/>
      <c r="AU59" s="48"/>
      <c r="AV59" s="48"/>
      <c r="AW59" s="48"/>
      <c r="AX59" s="48"/>
      <c r="AY59" s="48"/>
      <c r="AZ59" s="49"/>
      <c r="BA59" s="173"/>
      <c r="BB59" s="173"/>
      <c r="BC59" s="72">
        <v>0</v>
      </c>
      <c r="BD59" s="72">
        <v>0</v>
      </c>
      <c r="BE59" s="48"/>
      <c r="BF59" s="48"/>
      <c r="BG59" s="48"/>
      <c r="BH59" s="48"/>
      <c r="BI59" s="48"/>
      <c r="BJ59" s="48"/>
      <c r="BK59" s="48"/>
      <c r="BL59" s="49"/>
      <c r="BM59" s="173"/>
      <c r="BN59" s="42"/>
      <c r="BO59" s="73">
        <f t="shared" ref="BO59:BO62" si="312">BP59+BZ59</f>
        <v>74</v>
      </c>
      <c r="BP59" s="72">
        <f t="shared" ref="BP59:BP62" si="313">SUM(BQ59:BX59)</f>
        <v>74</v>
      </c>
      <c r="BQ59" s="48"/>
      <c r="BR59" s="48">
        <v>36</v>
      </c>
      <c r="BS59" s="48">
        <v>34</v>
      </c>
      <c r="BT59" s="48"/>
      <c r="BU59" s="48"/>
      <c r="BV59" s="48"/>
      <c r="BW59" s="48"/>
      <c r="BX59" s="49">
        <v>4</v>
      </c>
      <c r="BY59" s="173"/>
      <c r="BZ59" s="173"/>
      <c r="CA59" s="72">
        <f t="shared" ref="CA59:CA62" si="314">CB59+CL59</f>
        <v>88</v>
      </c>
      <c r="CB59" s="72">
        <f t="shared" ref="CB59:CB62" si="315">SUM(CC59:CJ59)</f>
        <v>82</v>
      </c>
      <c r="CC59" s="48"/>
      <c r="CD59" s="48">
        <v>48</v>
      </c>
      <c r="CE59" s="48">
        <v>32</v>
      </c>
      <c r="CF59" s="48"/>
      <c r="CG59" s="48"/>
      <c r="CH59" s="48"/>
      <c r="CI59" s="48"/>
      <c r="CJ59" s="49">
        <v>2</v>
      </c>
      <c r="CK59" s="173" t="s">
        <v>52</v>
      </c>
      <c r="CL59" s="51">
        <v>6</v>
      </c>
      <c r="CM59" s="39"/>
    </row>
    <row r="60" spans="1:91" ht="15" customHeight="1" x14ac:dyDescent="0.25">
      <c r="A60" s="239" t="s">
        <v>32</v>
      </c>
      <c r="B60" s="236" t="s">
        <v>157</v>
      </c>
      <c r="C60" s="152">
        <f t="shared" si="308"/>
        <v>108</v>
      </c>
      <c r="D60" s="153">
        <f t="shared" si="309"/>
        <v>108</v>
      </c>
      <c r="E60" s="48"/>
      <c r="F60" s="70"/>
      <c r="G60" s="48"/>
      <c r="H60" s="48"/>
      <c r="I60" s="48"/>
      <c r="J60" s="48"/>
      <c r="K60" s="48">
        <v>108</v>
      </c>
      <c r="L60" s="97"/>
      <c r="M60" s="140"/>
      <c r="N60" s="174" t="s">
        <v>46</v>
      </c>
      <c r="O60" s="53"/>
      <c r="P60" s="87"/>
      <c r="Q60" s="72">
        <v>0</v>
      </c>
      <c r="R60" s="72">
        <v>0</v>
      </c>
      <c r="S60" s="48"/>
      <c r="T60" s="48"/>
      <c r="U60" s="48"/>
      <c r="V60" s="48"/>
      <c r="W60" s="48"/>
      <c r="X60" s="48"/>
      <c r="Y60" s="48"/>
      <c r="Z60" s="49"/>
      <c r="AA60" s="173"/>
      <c r="AB60" s="173"/>
      <c r="AC60" s="85">
        <v>0</v>
      </c>
      <c r="AD60" s="85">
        <v>0</v>
      </c>
      <c r="AE60" s="48"/>
      <c r="AF60" s="48"/>
      <c r="AG60" s="48"/>
      <c r="AH60" s="48"/>
      <c r="AI60" s="48"/>
      <c r="AJ60" s="48"/>
      <c r="AK60" s="48"/>
      <c r="AL60" s="49"/>
      <c r="AM60" s="173"/>
      <c r="AN60" s="173"/>
      <c r="AO60" s="42"/>
      <c r="AP60" s="130"/>
      <c r="AQ60" s="73">
        <f t="shared" si="310"/>
        <v>0</v>
      </c>
      <c r="AR60" s="72">
        <f t="shared" si="311"/>
        <v>0</v>
      </c>
      <c r="AS60" s="48"/>
      <c r="AT60" s="48"/>
      <c r="AU60" s="48"/>
      <c r="AV60" s="48"/>
      <c r="AW60" s="48"/>
      <c r="AX60" s="48"/>
      <c r="AY60" s="48"/>
      <c r="AZ60" s="49"/>
      <c r="BA60" s="173"/>
      <c r="BB60" s="173"/>
      <c r="BC60" s="72">
        <f t="shared" ref="BC60:BC62" si="316">BE60+BF60+BG60+BH60+BI60+BJ60+BK60+BL60+BN60</f>
        <v>0</v>
      </c>
      <c r="BD60" s="72">
        <f t="shared" ref="BD60:BD62" si="317">SUM(BE60:BJ60)</f>
        <v>0</v>
      </c>
      <c r="BE60" s="48"/>
      <c r="BF60" s="48"/>
      <c r="BG60" s="48"/>
      <c r="BH60" s="48"/>
      <c r="BI60" s="48"/>
      <c r="BJ60" s="48"/>
      <c r="BK60" s="48"/>
      <c r="BL60" s="49"/>
      <c r="BM60" s="173"/>
      <c r="BN60" s="42"/>
      <c r="BO60" s="73">
        <f t="shared" si="312"/>
        <v>0</v>
      </c>
      <c r="BP60" s="72">
        <f t="shared" si="313"/>
        <v>0</v>
      </c>
      <c r="BQ60" s="48"/>
      <c r="BR60" s="48"/>
      <c r="BS60" s="48"/>
      <c r="BT60" s="48"/>
      <c r="BU60" s="48"/>
      <c r="BV60" s="48"/>
      <c r="BW60" s="48"/>
      <c r="BX60" s="49"/>
      <c r="BY60" s="173"/>
      <c r="BZ60" s="173"/>
      <c r="CA60" s="72">
        <f t="shared" si="314"/>
        <v>108</v>
      </c>
      <c r="CB60" s="72">
        <f t="shared" si="315"/>
        <v>108</v>
      </c>
      <c r="CC60" s="48"/>
      <c r="CD60" s="48"/>
      <c r="CE60" s="48"/>
      <c r="CF60" s="48"/>
      <c r="CG60" s="48"/>
      <c r="CH60" s="48"/>
      <c r="CI60" s="48">
        <v>108</v>
      </c>
      <c r="CJ60" s="49"/>
      <c r="CK60" s="173"/>
      <c r="CL60" s="51"/>
      <c r="CM60" s="39"/>
    </row>
    <row r="61" spans="1:91" ht="12" customHeight="1" x14ac:dyDescent="0.25">
      <c r="A61" s="239" t="s">
        <v>33</v>
      </c>
      <c r="B61" s="236" t="s">
        <v>158</v>
      </c>
      <c r="C61" s="152">
        <f t="shared" si="308"/>
        <v>108</v>
      </c>
      <c r="D61" s="153">
        <f t="shared" si="309"/>
        <v>108</v>
      </c>
      <c r="E61" s="70"/>
      <c r="F61" s="70"/>
      <c r="G61" s="48"/>
      <c r="H61" s="48"/>
      <c r="I61" s="48"/>
      <c r="J61" s="48"/>
      <c r="K61" s="48">
        <v>108</v>
      </c>
      <c r="L61" s="97"/>
      <c r="M61" s="140"/>
      <c r="N61" s="174" t="s">
        <v>46</v>
      </c>
      <c r="O61" s="53"/>
      <c r="P61" s="87"/>
      <c r="Q61" s="72">
        <v>0</v>
      </c>
      <c r="R61" s="72">
        <v>0</v>
      </c>
      <c r="S61" s="82"/>
      <c r="T61" s="82"/>
      <c r="U61" s="82"/>
      <c r="V61" s="82"/>
      <c r="W61" s="82"/>
      <c r="X61" s="82"/>
      <c r="Y61" s="82"/>
      <c r="Z61" s="71"/>
      <c r="AA61" s="83"/>
      <c r="AB61" s="83"/>
      <c r="AC61" s="72">
        <v>0</v>
      </c>
      <c r="AD61" s="85">
        <v>0</v>
      </c>
      <c r="AE61" s="48"/>
      <c r="AF61" s="82"/>
      <c r="AG61" s="82"/>
      <c r="AH61" s="82"/>
      <c r="AI61" s="82"/>
      <c r="AJ61" s="82"/>
      <c r="AK61" s="82"/>
      <c r="AL61" s="71"/>
      <c r="AM61" s="83"/>
      <c r="AN61" s="173"/>
      <c r="AO61" s="42"/>
      <c r="AP61" s="130"/>
      <c r="AQ61" s="73">
        <f t="shared" si="310"/>
        <v>0</v>
      </c>
      <c r="AR61" s="72">
        <f t="shared" si="311"/>
        <v>0</v>
      </c>
      <c r="AS61" s="48"/>
      <c r="AT61" s="48"/>
      <c r="AU61" s="48"/>
      <c r="AV61" s="48"/>
      <c r="AW61" s="48"/>
      <c r="AX61" s="48"/>
      <c r="AY61" s="48"/>
      <c r="AZ61" s="49"/>
      <c r="BA61" s="173"/>
      <c r="BB61" s="173"/>
      <c r="BC61" s="72">
        <f t="shared" si="316"/>
        <v>0</v>
      </c>
      <c r="BD61" s="72">
        <f t="shared" si="317"/>
        <v>0</v>
      </c>
      <c r="BE61" s="48"/>
      <c r="BF61" s="48"/>
      <c r="BG61" s="48"/>
      <c r="BH61" s="48"/>
      <c r="BI61" s="48"/>
      <c r="BJ61" s="48"/>
      <c r="BK61" s="48"/>
      <c r="BL61" s="49"/>
      <c r="BM61" s="173"/>
      <c r="BN61" s="51"/>
      <c r="BO61" s="73">
        <f t="shared" si="312"/>
        <v>0</v>
      </c>
      <c r="BP61" s="72">
        <f t="shared" si="313"/>
        <v>0</v>
      </c>
      <c r="BQ61" s="82"/>
      <c r="BR61" s="82"/>
      <c r="BS61" s="82"/>
      <c r="BT61" s="82"/>
      <c r="BU61" s="82"/>
      <c r="BV61" s="82"/>
      <c r="BW61" s="82"/>
      <c r="BX61" s="71"/>
      <c r="BY61" s="83"/>
      <c r="BZ61" s="83"/>
      <c r="CA61" s="72">
        <f t="shared" si="314"/>
        <v>108</v>
      </c>
      <c r="CB61" s="72">
        <f t="shared" si="315"/>
        <v>108</v>
      </c>
      <c r="CC61" s="82"/>
      <c r="CD61" s="82"/>
      <c r="CE61" s="82"/>
      <c r="CF61" s="82"/>
      <c r="CG61" s="82"/>
      <c r="CH61" s="82"/>
      <c r="CI61" s="48">
        <v>108</v>
      </c>
      <c r="CJ61" s="71"/>
      <c r="CK61" s="173"/>
      <c r="CL61" s="51"/>
      <c r="CM61" s="39"/>
    </row>
    <row r="62" spans="1:91" ht="12.75" customHeight="1" thickBot="1" x14ac:dyDescent="0.3">
      <c r="A62" s="239" t="s">
        <v>166</v>
      </c>
      <c r="B62" s="240" t="s">
        <v>159</v>
      </c>
      <c r="C62" s="152">
        <f t="shared" si="308"/>
        <v>18</v>
      </c>
      <c r="D62" s="153">
        <f t="shared" si="309"/>
        <v>0</v>
      </c>
      <c r="E62" s="70"/>
      <c r="F62" s="70"/>
      <c r="G62" s="48"/>
      <c r="H62" s="48"/>
      <c r="I62" s="48"/>
      <c r="J62" s="48"/>
      <c r="K62" s="48"/>
      <c r="L62" s="97"/>
      <c r="M62" s="140"/>
      <c r="N62" s="174" t="s">
        <v>52</v>
      </c>
      <c r="O62" s="53">
        <v>18</v>
      </c>
      <c r="P62" s="87"/>
      <c r="Q62" s="72">
        <v>0</v>
      </c>
      <c r="R62" s="72">
        <v>0</v>
      </c>
      <c r="S62" s="48"/>
      <c r="T62" s="48"/>
      <c r="U62" s="48"/>
      <c r="V62" s="48"/>
      <c r="W62" s="48"/>
      <c r="X62" s="48"/>
      <c r="Y62" s="48"/>
      <c r="Z62" s="49"/>
      <c r="AA62" s="173"/>
      <c r="AB62" s="173"/>
      <c r="AC62" s="85">
        <v>0</v>
      </c>
      <c r="AD62" s="85">
        <v>0</v>
      </c>
      <c r="AE62" s="48"/>
      <c r="AF62" s="48"/>
      <c r="AG62" s="48"/>
      <c r="AH62" s="48"/>
      <c r="AI62" s="48"/>
      <c r="AJ62" s="48"/>
      <c r="AK62" s="48"/>
      <c r="AL62" s="49"/>
      <c r="AM62" s="173"/>
      <c r="AN62" s="173"/>
      <c r="AO62" s="42"/>
      <c r="AP62" s="130"/>
      <c r="AQ62" s="73">
        <f t="shared" si="310"/>
        <v>0</v>
      </c>
      <c r="AR62" s="72">
        <f t="shared" si="311"/>
        <v>0</v>
      </c>
      <c r="AS62" s="48"/>
      <c r="AT62" s="48"/>
      <c r="AU62" s="48"/>
      <c r="AV62" s="48"/>
      <c r="AW62" s="48"/>
      <c r="AX62" s="48"/>
      <c r="AY62" s="48"/>
      <c r="AZ62" s="49"/>
      <c r="BA62" s="173"/>
      <c r="BB62" s="173"/>
      <c r="BC62" s="72">
        <f t="shared" si="316"/>
        <v>0</v>
      </c>
      <c r="BD62" s="72">
        <f t="shared" si="317"/>
        <v>0</v>
      </c>
      <c r="BE62" s="48"/>
      <c r="BF62" s="48"/>
      <c r="BG62" s="48"/>
      <c r="BH62" s="48"/>
      <c r="BI62" s="48"/>
      <c r="BJ62" s="48"/>
      <c r="BK62" s="48"/>
      <c r="BL62" s="49"/>
      <c r="BM62" s="173"/>
      <c r="BN62" s="51"/>
      <c r="BO62" s="73">
        <f t="shared" si="312"/>
        <v>0</v>
      </c>
      <c r="BP62" s="72">
        <f t="shared" si="313"/>
        <v>0</v>
      </c>
      <c r="BQ62" s="82"/>
      <c r="BR62" s="82"/>
      <c r="BS62" s="82"/>
      <c r="BT62" s="82"/>
      <c r="BU62" s="82"/>
      <c r="BV62" s="82"/>
      <c r="BW62" s="82"/>
      <c r="BX62" s="71"/>
      <c r="BY62" s="83"/>
      <c r="BZ62" s="83"/>
      <c r="CA62" s="72">
        <f t="shared" si="314"/>
        <v>18</v>
      </c>
      <c r="CB62" s="72">
        <f t="shared" si="315"/>
        <v>0</v>
      </c>
      <c r="CC62" s="82"/>
      <c r="CD62" s="82"/>
      <c r="CE62" s="82"/>
      <c r="CF62" s="82"/>
      <c r="CG62" s="82"/>
      <c r="CH62" s="82"/>
      <c r="CI62" s="48"/>
      <c r="CJ62" s="71"/>
      <c r="CK62" s="173" t="s">
        <v>52</v>
      </c>
      <c r="CL62" s="51">
        <v>18</v>
      </c>
      <c r="CM62" s="39"/>
    </row>
    <row r="63" spans="1:91" ht="29.25" customHeight="1" thickBot="1" x14ac:dyDescent="0.3">
      <c r="A63" s="237" t="s">
        <v>34</v>
      </c>
      <c r="B63" s="238" t="s">
        <v>167</v>
      </c>
      <c r="C63" s="152">
        <f>SUM(C64:C67)</f>
        <v>276</v>
      </c>
      <c r="D63" s="152">
        <f t="shared" ref="D63:O63" si="318">SUM(D64:D67)</f>
        <v>258</v>
      </c>
      <c r="E63" s="152">
        <f t="shared" si="318"/>
        <v>20</v>
      </c>
      <c r="F63" s="152">
        <f t="shared" si="318"/>
        <v>28</v>
      </c>
      <c r="G63" s="152">
        <f t="shared" si="318"/>
        <v>8</v>
      </c>
      <c r="H63" s="152">
        <f t="shared" si="318"/>
        <v>2</v>
      </c>
      <c r="I63" s="152">
        <f t="shared" si="318"/>
        <v>8</v>
      </c>
      <c r="J63" s="152">
        <f t="shared" si="318"/>
        <v>0</v>
      </c>
      <c r="K63" s="152">
        <f t="shared" si="318"/>
        <v>180</v>
      </c>
      <c r="L63" s="152">
        <f t="shared" si="318"/>
        <v>12</v>
      </c>
      <c r="M63" s="152">
        <f t="shared" si="318"/>
        <v>0</v>
      </c>
      <c r="N63" s="216"/>
      <c r="O63" s="216">
        <f t="shared" si="318"/>
        <v>18</v>
      </c>
      <c r="P63" s="73">
        <f>P64+P66+P67</f>
        <v>0</v>
      </c>
      <c r="Q63" s="72">
        <f>Q64+Q66+Q67</f>
        <v>0</v>
      </c>
      <c r="R63" s="72">
        <f t="shared" ref="R63:CC63" si="319">R64+R66+R67</f>
        <v>0</v>
      </c>
      <c r="S63" s="72">
        <f t="shared" si="319"/>
        <v>0</v>
      </c>
      <c r="T63" s="72">
        <f t="shared" si="319"/>
        <v>0</v>
      </c>
      <c r="U63" s="72">
        <f t="shared" si="319"/>
        <v>0</v>
      </c>
      <c r="V63" s="72">
        <f t="shared" si="319"/>
        <v>0</v>
      </c>
      <c r="W63" s="72">
        <f t="shared" si="319"/>
        <v>0</v>
      </c>
      <c r="X63" s="72">
        <f t="shared" si="319"/>
        <v>0</v>
      </c>
      <c r="Y63" s="72">
        <f t="shared" si="319"/>
        <v>0</v>
      </c>
      <c r="Z63" s="72">
        <f t="shared" si="319"/>
        <v>0</v>
      </c>
      <c r="AA63" s="72">
        <f t="shared" si="319"/>
        <v>0</v>
      </c>
      <c r="AB63" s="72">
        <f t="shared" si="319"/>
        <v>0</v>
      </c>
      <c r="AC63" s="72">
        <f t="shared" si="319"/>
        <v>0</v>
      </c>
      <c r="AD63" s="72">
        <f t="shared" si="319"/>
        <v>0</v>
      </c>
      <c r="AE63" s="72">
        <f t="shared" si="319"/>
        <v>0</v>
      </c>
      <c r="AF63" s="72">
        <f t="shared" si="319"/>
        <v>0</v>
      </c>
      <c r="AG63" s="72">
        <f t="shared" si="319"/>
        <v>0</v>
      </c>
      <c r="AH63" s="72">
        <f t="shared" si="319"/>
        <v>0</v>
      </c>
      <c r="AI63" s="72">
        <f t="shared" si="319"/>
        <v>0</v>
      </c>
      <c r="AJ63" s="72">
        <f t="shared" si="319"/>
        <v>0</v>
      </c>
      <c r="AK63" s="72">
        <f t="shared" si="319"/>
        <v>0</v>
      </c>
      <c r="AL63" s="72">
        <f t="shared" si="319"/>
        <v>0</v>
      </c>
      <c r="AM63" s="72">
        <f t="shared" si="319"/>
        <v>0</v>
      </c>
      <c r="AN63" s="72">
        <f t="shared" si="319"/>
        <v>0</v>
      </c>
      <c r="AO63" s="72">
        <f t="shared" si="319"/>
        <v>0</v>
      </c>
      <c r="AP63" s="72">
        <f t="shared" si="319"/>
        <v>0</v>
      </c>
      <c r="AQ63" s="72">
        <f t="shared" si="319"/>
        <v>0</v>
      </c>
      <c r="AR63" s="72">
        <f t="shared" si="319"/>
        <v>0</v>
      </c>
      <c r="AS63" s="72">
        <f t="shared" si="319"/>
        <v>0</v>
      </c>
      <c r="AT63" s="72">
        <f t="shared" si="319"/>
        <v>0</v>
      </c>
      <c r="AU63" s="72">
        <f t="shared" si="319"/>
        <v>0</v>
      </c>
      <c r="AV63" s="72">
        <f t="shared" si="319"/>
        <v>0</v>
      </c>
      <c r="AW63" s="72">
        <f t="shared" si="319"/>
        <v>0</v>
      </c>
      <c r="AX63" s="72">
        <f t="shared" si="319"/>
        <v>0</v>
      </c>
      <c r="AY63" s="72">
        <f t="shared" si="319"/>
        <v>0</v>
      </c>
      <c r="AZ63" s="72">
        <f t="shared" si="319"/>
        <v>0</v>
      </c>
      <c r="BA63" s="72">
        <f t="shared" si="319"/>
        <v>0</v>
      </c>
      <c r="BB63" s="72">
        <f t="shared" si="319"/>
        <v>0</v>
      </c>
      <c r="BC63" s="72">
        <f t="shared" si="319"/>
        <v>0</v>
      </c>
      <c r="BD63" s="72">
        <f t="shared" si="319"/>
        <v>0</v>
      </c>
      <c r="BE63" s="72">
        <f t="shared" si="319"/>
        <v>0</v>
      </c>
      <c r="BF63" s="72">
        <f t="shared" si="319"/>
        <v>0</v>
      </c>
      <c r="BG63" s="72">
        <f t="shared" si="319"/>
        <v>0</v>
      </c>
      <c r="BH63" s="72">
        <f t="shared" si="319"/>
        <v>0</v>
      </c>
      <c r="BI63" s="72">
        <f t="shared" si="319"/>
        <v>0</v>
      </c>
      <c r="BJ63" s="72">
        <f t="shared" si="319"/>
        <v>0</v>
      </c>
      <c r="BK63" s="72">
        <f t="shared" si="319"/>
        <v>0</v>
      </c>
      <c r="BL63" s="72">
        <f t="shared" si="319"/>
        <v>0</v>
      </c>
      <c r="BM63" s="72">
        <f t="shared" si="319"/>
        <v>0</v>
      </c>
      <c r="BN63" s="72">
        <f t="shared" si="319"/>
        <v>0</v>
      </c>
      <c r="BO63" s="72">
        <f>BO64+BO66+BO67+BO65</f>
        <v>276</v>
      </c>
      <c r="BP63" s="72">
        <f>BP64+BP66+BP67+BP65</f>
        <v>258</v>
      </c>
      <c r="BQ63" s="72">
        <f t="shared" si="319"/>
        <v>20</v>
      </c>
      <c r="BR63" s="72">
        <f t="shared" si="319"/>
        <v>28</v>
      </c>
      <c r="BS63" s="72">
        <f t="shared" si="319"/>
        <v>8</v>
      </c>
      <c r="BT63" s="72">
        <f t="shared" si="319"/>
        <v>2</v>
      </c>
      <c r="BU63" s="72">
        <f t="shared" si="319"/>
        <v>8</v>
      </c>
      <c r="BV63" s="72">
        <f t="shared" si="319"/>
        <v>0</v>
      </c>
      <c r="BW63" s="72">
        <f t="shared" si="319"/>
        <v>72</v>
      </c>
      <c r="BX63" s="72">
        <f t="shared" si="319"/>
        <v>12</v>
      </c>
      <c r="BY63" s="72"/>
      <c r="BZ63" s="72">
        <f t="shared" si="319"/>
        <v>18</v>
      </c>
      <c r="CA63" s="72">
        <f t="shared" si="319"/>
        <v>0</v>
      </c>
      <c r="CB63" s="72">
        <f t="shared" si="319"/>
        <v>0</v>
      </c>
      <c r="CC63" s="72">
        <f t="shared" si="319"/>
        <v>0</v>
      </c>
      <c r="CD63" s="72">
        <f t="shared" ref="CD63:CL63" si="320">CD64+CD66+CD67</f>
        <v>0</v>
      </c>
      <c r="CE63" s="72">
        <f t="shared" si="320"/>
        <v>0</v>
      </c>
      <c r="CF63" s="72">
        <f t="shared" si="320"/>
        <v>0</v>
      </c>
      <c r="CG63" s="72">
        <f t="shared" si="320"/>
        <v>0</v>
      </c>
      <c r="CH63" s="72">
        <f t="shared" si="320"/>
        <v>0</v>
      </c>
      <c r="CI63" s="72">
        <f t="shared" si="320"/>
        <v>0</v>
      </c>
      <c r="CJ63" s="72">
        <f t="shared" si="320"/>
        <v>0</v>
      </c>
      <c r="CK63" s="72">
        <f t="shared" si="320"/>
        <v>0</v>
      </c>
      <c r="CL63" s="72">
        <f t="shared" si="320"/>
        <v>0</v>
      </c>
      <c r="CM63" s="39"/>
    </row>
    <row r="64" spans="1:91" ht="15" x14ac:dyDescent="0.25">
      <c r="A64" s="235" t="s">
        <v>35</v>
      </c>
      <c r="B64" s="236" t="s">
        <v>123</v>
      </c>
      <c r="C64" s="159">
        <f>D64+O64</f>
        <v>78</v>
      </c>
      <c r="D64" s="153">
        <f>SUM(E64:L64)</f>
        <v>78</v>
      </c>
      <c r="E64" s="70">
        <v>20</v>
      </c>
      <c r="F64" s="70">
        <v>28</v>
      </c>
      <c r="G64" s="48">
        <v>8</v>
      </c>
      <c r="H64" s="48">
        <v>2</v>
      </c>
      <c r="I64" s="48">
        <v>8</v>
      </c>
      <c r="J64" s="48"/>
      <c r="K64" s="48"/>
      <c r="L64" s="97">
        <v>12</v>
      </c>
      <c r="M64" s="140"/>
      <c r="N64" s="174" t="s">
        <v>46</v>
      </c>
      <c r="O64" s="53"/>
      <c r="P64" s="87"/>
      <c r="Q64" s="72">
        <v>0</v>
      </c>
      <c r="R64" s="72">
        <v>0</v>
      </c>
      <c r="S64" s="48"/>
      <c r="T64" s="48"/>
      <c r="U64" s="48"/>
      <c r="V64" s="48"/>
      <c r="W64" s="48"/>
      <c r="X64" s="48"/>
      <c r="Y64" s="48"/>
      <c r="Z64" s="49"/>
      <c r="AA64" s="173"/>
      <c r="AB64" s="173"/>
      <c r="AC64" s="85">
        <v>0</v>
      </c>
      <c r="AD64" s="85">
        <v>0</v>
      </c>
      <c r="AE64" s="48"/>
      <c r="AF64" s="48"/>
      <c r="AG64" s="48"/>
      <c r="AH64" s="48"/>
      <c r="AI64" s="48"/>
      <c r="AJ64" s="48"/>
      <c r="AK64" s="48"/>
      <c r="AL64" s="49"/>
      <c r="AM64" s="173"/>
      <c r="AN64" s="173"/>
      <c r="AO64" s="42"/>
      <c r="AP64" s="130"/>
      <c r="AQ64" s="121">
        <f>AS64+AT64+AU64+AV64+AW64+AX64+AY64+AZ64+BB64</f>
        <v>0</v>
      </c>
      <c r="AR64" s="85">
        <f>SUM(AS64:AX64)</f>
        <v>0</v>
      </c>
      <c r="AS64" s="48"/>
      <c r="AT64" s="48"/>
      <c r="AU64" s="48"/>
      <c r="AV64" s="48"/>
      <c r="AW64" s="48"/>
      <c r="AX64" s="48"/>
      <c r="AY64" s="48"/>
      <c r="AZ64" s="49"/>
      <c r="BA64" s="173"/>
      <c r="BB64" s="173"/>
      <c r="BC64" s="72">
        <v>0</v>
      </c>
      <c r="BD64" s="72">
        <f>BE64+BF64+BG64+BH64+BI64+BJ64</f>
        <v>0</v>
      </c>
      <c r="BE64" s="48"/>
      <c r="BF64" s="48"/>
      <c r="BG64" s="48"/>
      <c r="BH64" s="48"/>
      <c r="BI64" s="48"/>
      <c r="BJ64" s="48"/>
      <c r="BK64" s="48"/>
      <c r="BL64" s="49"/>
      <c r="BM64" s="173"/>
      <c r="BN64" s="42"/>
      <c r="BO64" s="73">
        <f>BP64+BZ64</f>
        <v>78</v>
      </c>
      <c r="BP64" s="72">
        <f>BQ64+BR64+BS64+BT64+BU64+BV64+BX64</f>
        <v>78</v>
      </c>
      <c r="BQ64" s="48">
        <v>20</v>
      </c>
      <c r="BR64" s="48">
        <v>28</v>
      </c>
      <c r="BS64" s="48">
        <v>8</v>
      </c>
      <c r="BT64" s="48">
        <v>2</v>
      </c>
      <c r="BU64" s="48">
        <v>8</v>
      </c>
      <c r="BV64" s="48"/>
      <c r="BW64" s="48"/>
      <c r="BX64" s="49">
        <v>12</v>
      </c>
      <c r="BY64" s="173" t="s">
        <v>46</v>
      </c>
      <c r="BZ64" s="173"/>
      <c r="CA64" s="72">
        <f>CC64+CD64+CE64+CF64+CG64+CH64+CI64+CJ64+CL64</f>
        <v>0</v>
      </c>
      <c r="CB64" s="72">
        <f>SUM(CC64:CH64)</f>
        <v>0</v>
      </c>
      <c r="CC64" s="48"/>
      <c r="CD64" s="48"/>
      <c r="CE64" s="48"/>
      <c r="CF64" s="48"/>
      <c r="CG64" s="48"/>
      <c r="CH64" s="48"/>
      <c r="CI64" s="48"/>
      <c r="CJ64" s="49"/>
      <c r="CK64" s="173"/>
      <c r="CL64" s="42"/>
      <c r="CM64" s="39"/>
    </row>
    <row r="65" spans="1:91" ht="15" x14ac:dyDescent="0.25">
      <c r="A65" s="239" t="s">
        <v>36</v>
      </c>
      <c r="B65" s="236" t="s">
        <v>157</v>
      </c>
      <c r="C65" s="159">
        <f t="shared" ref="C65:C68" si="321">D65+O65</f>
        <v>108</v>
      </c>
      <c r="D65" s="153">
        <f t="shared" ref="D65:D68" si="322">SUM(E65:L65)</f>
        <v>108</v>
      </c>
      <c r="E65" s="70"/>
      <c r="F65" s="70"/>
      <c r="G65" s="48"/>
      <c r="H65" s="48"/>
      <c r="I65" s="48"/>
      <c r="J65" s="48"/>
      <c r="K65" s="48">
        <v>108</v>
      </c>
      <c r="L65" s="97"/>
      <c r="M65" s="140"/>
      <c r="N65" s="174" t="s">
        <v>46</v>
      </c>
      <c r="O65" s="53"/>
      <c r="P65" s="87"/>
      <c r="Q65" s="72"/>
      <c r="R65" s="72"/>
      <c r="S65" s="48"/>
      <c r="T65" s="48"/>
      <c r="U65" s="48"/>
      <c r="V65" s="48"/>
      <c r="W65" s="48"/>
      <c r="X65" s="48"/>
      <c r="Y65" s="48"/>
      <c r="Z65" s="49"/>
      <c r="AA65" s="173"/>
      <c r="AB65" s="173"/>
      <c r="AC65" s="85"/>
      <c r="AD65" s="85"/>
      <c r="AE65" s="48"/>
      <c r="AF65" s="48"/>
      <c r="AG65" s="48"/>
      <c r="AH65" s="48"/>
      <c r="AI65" s="48"/>
      <c r="AJ65" s="48"/>
      <c r="AK65" s="48"/>
      <c r="AL65" s="49"/>
      <c r="AM65" s="173"/>
      <c r="AN65" s="173"/>
      <c r="AO65" s="42"/>
      <c r="AP65" s="130"/>
      <c r="AQ65" s="121"/>
      <c r="AR65" s="85"/>
      <c r="AS65" s="48"/>
      <c r="AT65" s="48"/>
      <c r="AU65" s="48"/>
      <c r="AV65" s="48"/>
      <c r="AW65" s="48"/>
      <c r="AX65" s="48"/>
      <c r="AY65" s="48"/>
      <c r="AZ65" s="49"/>
      <c r="BA65" s="173"/>
      <c r="BB65" s="173"/>
      <c r="BC65" s="72">
        <v>0</v>
      </c>
      <c r="BD65" s="72">
        <f t="shared" ref="BD65:BD69" si="323">BE65+BF65+BG65+BH65+BI65+BJ65</f>
        <v>0</v>
      </c>
      <c r="BE65" s="48"/>
      <c r="BF65" s="48"/>
      <c r="BG65" s="48"/>
      <c r="BH65" s="48"/>
      <c r="BI65" s="48"/>
      <c r="BJ65" s="48"/>
      <c r="BK65" s="48"/>
      <c r="BL65" s="49"/>
      <c r="BM65" s="173"/>
      <c r="BN65" s="42"/>
      <c r="BO65" s="73">
        <f t="shared" ref="BO65:BO68" si="324">BP65+BZ65</f>
        <v>108</v>
      </c>
      <c r="BP65" s="72">
        <f>BQ65+BR65+BS65+BT65+BU65+BV65+BW65</f>
        <v>108</v>
      </c>
      <c r="BQ65" s="48"/>
      <c r="BR65" s="48"/>
      <c r="BS65" s="48"/>
      <c r="BT65" s="48"/>
      <c r="BU65" s="48"/>
      <c r="BV65" s="48"/>
      <c r="BW65" s="48">
        <v>108</v>
      </c>
      <c r="BX65" s="49"/>
      <c r="BY65" s="173"/>
      <c r="BZ65" s="173"/>
      <c r="CA65" s="72">
        <f t="shared" ref="CA65:CA68" si="325">CC65+CD65+CE65+CF65+CG65+CH65+CI65+CJ65+CL65</f>
        <v>0</v>
      </c>
      <c r="CB65" s="72"/>
      <c r="CC65" s="48"/>
      <c r="CD65" s="48"/>
      <c r="CE65" s="48"/>
      <c r="CF65" s="48"/>
      <c r="CG65" s="48"/>
      <c r="CH65" s="48"/>
      <c r="CI65" s="48"/>
      <c r="CJ65" s="49"/>
      <c r="CK65" s="173"/>
      <c r="CL65" s="42"/>
      <c r="CM65" s="39"/>
    </row>
    <row r="66" spans="1:91" ht="12" customHeight="1" x14ac:dyDescent="0.25">
      <c r="A66" s="239" t="s">
        <v>37</v>
      </c>
      <c r="B66" s="236" t="s">
        <v>158</v>
      </c>
      <c r="C66" s="159">
        <f t="shared" si="321"/>
        <v>72</v>
      </c>
      <c r="D66" s="153">
        <f t="shared" si="322"/>
        <v>72</v>
      </c>
      <c r="E66" s="70"/>
      <c r="F66" s="70"/>
      <c r="G66" s="48"/>
      <c r="H66" s="48"/>
      <c r="I66" s="48"/>
      <c r="J66" s="48"/>
      <c r="K66" s="48">
        <v>72</v>
      </c>
      <c r="L66" s="97"/>
      <c r="M66" s="140"/>
      <c r="N66" s="175" t="s">
        <v>46</v>
      </c>
      <c r="O66" s="53"/>
      <c r="P66" s="87"/>
      <c r="Q66" s="72">
        <v>0</v>
      </c>
      <c r="R66" s="72">
        <v>0</v>
      </c>
      <c r="S66" s="48"/>
      <c r="T66" s="48"/>
      <c r="U66" s="48"/>
      <c r="V66" s="48"/>
      <c r="W66" s="48"/>
      <c r="X66" s="48"/>
      <c r="Y66" s="48"/>
      <c r="Z66" s="49"/>
      <c r="AA66" s="173"/>
      <c r="AB66" s="173"/>
      <c r="AC66" s="85">
        <v>0</v>
      </c>
      <c r="AD66" s="85">
        <v>0</v>
      </c>
      <c r="AE66" s="48"/>
      <c r="AF66" s="48"/>
      <c r="AG66" s="48"/>
      <c r="AH66" s="48"/>
      <c r="AI66" s="48"/>
      <c r="AJ66" s="48"/>
      <c r="AK66" s="48"/>
      <c r="AL66" s="49"/>
      <c r="AM66" s="173"/>
      <c r="AN66" s="173"/>
      <c r="AO66" s="42"/>
      <c r="AP66" s="130"/>
      <c r="AQ66" s="121">
        <f t="shared" ref="AQ66:AQ67" si="326">AS66+AT66+AU66+AV66+AW66+AX66+AY66+AZ66+BB66</f>
        <v>0</v>
      </c>
      <c r="AR66" s="85">
        <f t="shared" ref="AR66:AR67" si="327">SUM(AS66:AX66)</f>
        <v>0</v>
      </c>
      <c r="AS66" s="48"/>
      <c r="AT66" s="48"/>
      <c r="AU66" s="48"/>
      <c r="AV66" s="48"/>
      <c r="AW66" s="48"/>
      <c r="AX66" s="48"/>
      <c r="AY66" s="48"/>
      <c r="AZ66" s="49"/>
      <c r="BA66" s="173"/>
      <c r="BB66" s="173"/>
      <c r="BC66" s="72">
        <v>0</v>
      </c>
      <c r="BD66" s="72">
        <f t="shared" si="323"/>
        <v>0</v>
      </c>
      <c r="BE66" s="48"/>
      <c r="BF66" s="48"/>
      <c r="BG66" s="48"/>
      <c r="BH66" s="48"/>
      <c r="BI66" s="48"/>
      <c r="BJ66" s="48"/>
      <c r="BK66" s="48"/>
      <c r="BL66" s="49"/>
      <c r="BM66" s="173"/>
      <c r="BN66" s="42"/>
      <c r="BO66" s="73">
        <f t="shared" si="324"/>
        <v>72</v>
      </c>
      <c r="BP66" s="72">
        <f t="shared" ref="BP66:BP68" si="328">BQ66+BR66+BS66+BT66+BU66+BV66+BW66</f>
        <v>72</v>
      </c>
      <c r="BQ66" s="48"/>
      <c r="BR66" s="48"/>
      <c r="BS66" s="48"/>
      <c r="BT66" s="48"/>
      <c r="BU66" s="48"/>
      <c r="BV66" s="48"/>
      <c r="BW66" s="48">
        <v>72</v>
      </c>
      <c r="BX66" s="49"/>
      <c r="BY66" s="173"/>
      <c r="BZ66" s="173"/>
      <c r="CA66" s="72">
        <f t="shared" si="325"/>
        <v>0</v>
      </c>
      <c r="CB66" s="72"/>
      <c r="CC66" s="48"/>
      <c r="CD66" s="48"/>
      <c r="CE66" s="48"/>
      <c r="CF66" s="48"/>
      <c r="CG66" s="48"/>
      <c r="CH66" s="48"/>
      <c r="CI66" s="48"/>
      <c r="CJ66" s="49"/>
      <c r="CK66" s="173"/>
      <c r="CL66" s="42"/>
      <c r="CM66" s="39"/>
    </row>
    <row r="67" spans="1:91" ht="12.75" customHeight="1" thickBot="1" x14ac:dyDescent="0.3">
      <c r="A67" s="239" t="s">
        <v>168</v>
      </c>
      <c r="B67" s="240" t="s">
        <v>159</v>
      </c>
      <c r="C67" s="159">
        <f t="shared" si="321"/>
        <v>18</v>
      </c>
      <c r="D67" s="153">
        <f t="shared" si="322"/>
        <v>0</v>
      </c>
      <c r="E67" s="70"/>
      <c r="F67" s="70"/>
      <c r="G67" s="48"/>
      <c r="H67" s="48"/>
      <c r="I67" s="48"/>
      <c r="J67" s="48"/>
      <c r="K67" s="48"/>
      <c r="L67" s="97"/>
      <c r="M67" s="140"/>
      <c r="N67" s="176" t="s">
        <v>52</v>
      </c>
      <c r="O67" s="53">
        <v>18</v>
      </c>
      <c r="P67" s="87"/>
      <c r="Q67" s="72">
        <v>0</v>
      </c>
      <c r="R67" s="72">
        <v>0</v>
      </c>
      <c r="S67" s="48"/>
      <c r="T67" s="48"/>
      <c r="U67" s="48"/>
      <c r="V67" s="48"/>
      <c r="W67" s="48"/>
      <c r="X67" s="48"/>
      <c r="Y67" s="48"/>
      <c r="Z67" s="49"/>
      <c r="AA67" s="173"/>
      <c r="AB67" s="173"/>
      <c r="AC67" s="85">
        <v>0</v>
      </c>
      <c r="AD67" s="85">
        <v>0</v>
      </c>
      <c r="AE67" s="48"/>
      <c r="AF67" s="48"/>
      <c r="AG67" s="48"/>
      <c r="AH67" s="48"/>
      <c r="AI67" s="48"/>
      <c r="AJ67" s="48"/>
      <c r="AK67" s="48"/>
      <c r="AL67" s="49"/>
      <c r="AM67" s="173"/>
      <c r="AN67" s="173"/>
      <c r="AO67" s="42"/>
      <c r="AP67" s="130"/>
      <c r="AQ67" s="121">
        <f t="shared" si="326"/>
        <v>0</v>
      </c>
      <c r="AR67" s="85">
        <f t="shared" si="327"/>
        <v>0</v>
      </c>
      <c r="AS67" s="48"/>
      <c r="AT67" s="48"/>
      <c r="AU67" s="48"/>
      <c r="AV67" s="48"/>
      <c r="AW67" s="48"/>
      <c r="AX67" s="48"/>
      <c r="AY67" s="48"/>
      <c r="AZ67" s="49"/>
      <c r="BA67" s="173"/>
      <c r="BB67" s="173"/>
      <c r="BC67" s="72">
        <f t="shared" ref="BC67" si="329">BE67+BF67+BG67+BH67+BI67+BJ67+BK67+BL67+BN67</f>
        <v>0</v>
      </c>
      <c r="BD67" s="72">
        <f t="shared" si="323"/>
        <v>0</v>
      </c>
      <c r="BE67" s="48"/>
      <c r="BF67" s="48"/>
      <c r="BG67" s="48"/>
      <c r="BH67" s="48"/>
      <c r="BI67" s="48"/>
      <c r="BJ67" s="48"/>
      <c r="BK67" s="48"/>
      <c r="BL67" s="49"/>
      <c r="BM67" s="173"/>
      <c r="BN67" s="42"/>
      <c r="BO67" s="73">
        <f t="shared" si="324"/>
        <v>18</v>
      </c>
      <c r="BP67" s="72">
        <f t="shared" si="328"/>
        <v>0</v>
      </c>
      <c r="BQ67" s="48"/>
      <c r="BR67" s="48"/>
      <c r="BS67" s="48"/>
      <c r="BT67" s="48"/>
      <c r="BU67" s="48"/>
      <c r="BV67" s="48"/>
      <c r="BW67" s="48"/>
      <c r="BX67" s="49"/>
      <c r="BY67" s="173" t="s">
        <v>52</v>
      </c>
      <c r="BZ67" s="173">
        <v>18</v>
      </c>
      <c r="CA67" s="72">
        <f t="shared" si="325"/>
        <v>0</v>
      </c>
      <c r="CB67" s="72">
        <f t="shared" ref="CB67" si="330">SUM(CC67:CH67)</f>
        <v>0</v>
      </c>
      <c r="CC67" s="48"/>
      <c r="CD67" s="48"/>
      <c r="CE67" s="48"/>
      <c r="CF67" s="48"/>
      <c r="CG67" s="48"/>
      <c r="CH67" s="48"/>
      <c r="CI67" s="48"/>
      <c r="CJ67" s="49"/>
      <c r="CK67" s="173"/>
      <c r="CL67" s="42"/>
      <c r="CM67" s="39"/>
    </row>
    <row r="68" spans="1:91" thickBot="1" x14ac:dyDescent="0.3">
      <c r="A68" s="212" t="s">
        <v>57</v>
      </c>
      <c r="B68" s="213" t="s">
        <v>58</v>
      </c>
      <c r="C68" s="159">
        <f t="shared" si="321"/>
        <v>144</v>
      </c>
      <c r="D68" s="153">
        <f t="shared" si="322"/>
        <v>144</v>
      </c>
      <c r="E68" s="88"/>
      <c r="F68" s="88"/>
      <c r="G68" s="88"/>
      <c r="H68" s="88"/>
      <c r="I68" s="88"/>
      <c r="J68" s="88"/>
      <c r="K68" s="88">
        <v>144</v>
      </c>
      <c r="L68" s="147"/>
      <c r="M68" s="148"/>
      <c r="N68" s="115"/>
      <c r="O68" s="125"/>
      <c r="P68" s="124"/>
      <c r="Q68" s="108">
        <v>0</v>
      </c>
      <c r="R68" s="108">
        <v>0</v>
      </c>
      <c r="S68" s="88"/>
      <c r="T68" s="88"/>
      <c r="U68" s="88"/>
      <c r="V68" s="88"/>
      <c r="W68" s="88"/>
      <c r="X68" s="88"/>
      <c r="Y68" s="88"/>
      <c r="Z68" s="90"/>
      <c r="AA68" s="107"/>
      <c r="AB68" s="107"/>
      <c r="AC68" s="108">
        <v>0</v>
      </c>
      <c r="AD68" s="108">
        <v>0</v>
      </c>
      <c r="AE68" s="88"/>
      <c r="AF68" s="88"/>
      <c r="AG68" s="88"/>
      <c r="AH68" s="88"/>
      <c r="AI68" s="88"/>
      <c r="AJ68" s="88"/>
      <c r="AK68" s="88"/>
      <c r="AL68" s="90"/>
      <c r="AM68" s="88"/>
      <c r="AN68" s="88"/>
      <c r="AO68" s="89"/>
      <c r="AP68" s="135"/>
      <c r="AQ68" s="137">
        <v>0</v>
      </c>
      <c r="AR68" s="108">
        <v>0</v>
      </c>
      <c r="AS68" s="88"/>
      <c r="AT68" s="88"/>
      <c r="AU68" s="88"/>
      <c r="AV68" s="88"/>
      <c r="AW68" s="88"/>
      <c r="AX68" s="88"/>
      <c r="AY68" s="88"/>
      <c r="AZ68" s="90"/>
      <c r="BA68" s="107"/>
      <c r="BB68" s="107"/>
      <c r="BC68" s="108">
        <f t="shared" ref="BC68:BC69" si="331">BE68+BF68+BG68+BH68+BI68+BJ68+BK68+BL68+BN68</f>
        <v>0</v>
      </c>
      <c r="BD68" s="72">
        <f t="shared" si="323"/>
        <v>0</v>
      </c>
      <c r="BE68" s="88"/>
      <c r="BF68" s="88"/>
      <c r="BG68" s="88"/>
      <c r="BH68" s="88"/>
      <c r="BI68" s="88"/>
      <c r="BJ68" s="88"/>
      <c r="BK68" s="88"/>
      <c r="BL68" s="90"/>
      <c r="BM68" s="107"/>
      <c r="BN68" s="89"/>
      <c r="BO68" s="73">
        <f t="shared" si="324"/>
        <v>0</v>
      </c>
      <c r="BP68" s="72">
        <f t="shared" si="328"/>
        <v>0</v>
      </c>
      <c r="BQ68" s="88"/>
      <c r="BR68" s="88"/>
      <c r="BS68" s="88"/>
      <c r="BT68" s="88"/>
      <c r="BU68" s="88"/>
      <c r="BV68" s="88"/>
      <c r="BW68" s="88"/>
      <c r="BX68" s="90"/>
      <c r="BY68" s="107"/>
      <c r="BZ68" s="107"/>
      <c r="CA68" s="72">
        <f t="shared" si="325"/>
        <v>144</v>
      </c>
      <c r="CB68" s="108">
        <f>SUM(CC68:CJ68)</f>
        <v>144</v>
      </c>
      <c r="CC68" s="88"/>
      <c r="CD68" s="88"/>
      <c r="CE68" s="88"/>
      <c r="CF68" s="88"/>
      <c r="CG68" s="88"/>
      <c r="CH68" s="88"/>
      <c r="CI68" s="88">
        <v>144</v>
      </c>
      <c r="CJ68" s="90"/>
      <c r="CK68" s="107"/>
      <c r="CL68" s="89"/>
      <c r="CM68" s="39"/>
    </row>
    <row r="69" spans="1:91" ht="50.25" customHeight="1" thickBot="1" x14ac:dyDescent="0.3">
      <c r="A69" s="212" t="s">
        <v>38</v>
      </c>
      <c r="B69" s="214" t="s">
        <v>82</v>
      </c>
      <c r="C69" s="161">
        <v>216</v>
      </c>
      <c r="D69" s="162"/>
      <c r="E69" s="88"/>
      <c r="F69" s="88"/>
      <c r="G69" s="88"/>
      <c r="H69" s="88"/>
      <c r="I69" s="88"/>
      <c r="J69" s="88"/>
      <c r="K69" s="88"/>
      <c r="L69" s="147"/>
      <c r="M69" s="148"/>
      <c r="N69" s="115"/>
      <c r="O69" s="125"/>
      <c r="P69" s="124">
        <v>216</v>
      </c>
      <c r="Q69" s="108">
        <v>0</v>
      </c>
      <c r="R69" s="108">
        <v>0</v>
      </c>
      <c r="S69" s="88"/>
      <c r="T69" s="88"/>
      <c r="U69" s="88"/>
      <c r="V69" s="88"/>
      <c r="W69" s="88"/>
      <c r="X69" s="88"/>
      <c r="Y69" s="88"/>
      <c r="Z69" s="90"/>
      <c r="AA69" s="107"/>
      <c r="AB69" s="107"/>
      <c r="AC69" s="108">
        <v>0</v>
      </c>
      <c r="AD69" s="108">
        <v>0</v>
      </c>
      <c r="AE69" s="88"/>
      <c r="AF69" s="88"/>
      <c r="AG69" s="88"/>
      <c r="AH69" s="88"/>
      <c r="AI69" s="88"/>
      <c r="AJ69" s="88"/>
      <c r="AK69" s="88"/>
      <c r="AL69" s="90"/>
      <c r="AM69" s="88"/>
      <c r="AN69" s="88"/>
      <c r="AO69" s="89"/>
      <c r="AP69" s="135"/>
      <c r="AQ69" s="137">
        <v>0</v>
      </c>
      <c r="AR69" s="108">
        <v>0</v>
      </c>
      <c r="AS69" s="88"/>
      <c r="AT69" s="88"/>
      <c r="AU69" s="88"/>
      <c r="AV69" s="88"/>
      <c r="AW69" s="88"/>
      <c r="AX69" s="88"/>
      <c r="AY69" s="88"/>
      <c r="AZ69" s="90"/>
      <c r="BA69" s="107"/>
      <c r="BB69" s="107"/>
      <c r="BC69" s="108">
        <f t="shared" si="331"/>
        <v>0</v>
      </c>
      <c r="BD69" s="72">
        <f t="shared" si="323"/>
        <v>0</v>
      </c>
      <c r="BE69" s="88"/>
      <c r="BF69" s="88"/>
      <c r="BG69" s="88"/>
      <c r="BH69" s="88"/>
      <c r="BI69" s="88"/>
      <c r="BJ69" s="88"/>
      <c r="BK69" s="88"/>
      <c r="BL69" s="90"/>
      <c r="BM69" s="107"/>
      <c r="BN69" s="89"/>
      <c r="BO69" s="137">
        <f t="shared" ref="BO69" si="332">BQ69+BR69+BS69+BT69+BU69+BV69+BW69+BX69+BZ69</f>
        <v>0</v>
      </c>
      <c r="BP69" s="108">
        <f t="shared" ref="BP69" si="333">BQ69+BR69+BS69+BT69+BU69+BV69</f>
        <v>0</v>
      </c>
      <c r="BQ69" s="88"/>
      <c r="BR69" s="88"/>
      <c r="BS69" s="88"/>
      <c r="BT69" s="88"/>
      <c r="BU69" s="88"/>
      <c r="BV69" s="88"/>
      <c r="BW69" s="88"/>
      <c r="BX69" s="90"/>
      <c r="BY69" s="107"/>
      <c r="BZ69" s="107"/>
      <c r="CA69" s="72">
        <v>216</v>
      </c>
      <c r="CB69" s="108">
        <f t="shared" ref="CB69" si="334">SUM(CC69:CH69)</f>
        <v>0</v>
      </c>
      <c r="CC69" s="88"/>
      <c r="CD69" s="88"/>
      <c r="CE69" s="88"/>
      <c r="CF69" s="88"/>
      <c r="CG69" s="88"/>
      <c r="CH69" s="88"/>
      <c r="CI69" s="88"/>
      <c r="CJ69" s="90"/>
      <c r="CK69" s="107"/>
      <c r="CL69" s="89">
        <v>216</v>
      </c>
      <c r="CM69" s="39"/>
    </row>
    <row r="70" spans="1:91" ht="15" x14ac:dyDescent="0.25">
      <c r="V70" s="5"/>
      <c r="W70" s="5"/>
      <c r="X70" s="5"/>
      <c r="Y70" s="5"/>
      <c r="Z70" s="5"/>
      <c r="AA70" s="5"/>
      <c r="AB70" s="5"/>
      <c r="AC70" s="32"/>
      <c r="AD70" s="32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32"/>
      <c r="AR70" s="32"/>
      <c r="AS70" s="5"/>
      <c r="AT70" s="5"/>
      <c r="AU70" s="5"/>
      <c r="AV70" s="5"/>
      <c r="AW70" s="5"/>
      <c r="BA70" s="5"/>
      <c r="BB70" s="5"/>
      <c r="BC70" s="32"/>
      <c r="BD70" s="3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32"/>
      <c r="BP70" s="32"/>
      <c r="BQ70" s="5"/>
      <c r="BR70" s="5"/>
      <c r="BS70" s="5"/>
      <c r="BT70" s="5"/>
      <c r="BU70" s="5"/>
      <c r="BV70" s="5"/>
      <c r="BZ70" s="5"/>
      <c r="CA70" s="31"/>
      <c r="CB70" s="31"/>
      <c r="CC70" s="5"/>
    </row>
    <row r="71" spans="1:91" ht="15" x14ac:dyDescent="0.25">
      <c r="V71" s="5"/>
      <c r="W71" s="5"/>
      <c r="X71" s="5"/>
      <c r="Y71" s="5"/>
      <c r="Z71" s="5"/>
      <c r="AA71" s="5"/>
      <c r="AB71" s="5"/>
      <c r="AC71" s="32"/>
      <c r="AD71" s="32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32"/>
      <c r="AR71" s="32"/>
      <c r="AS71" s="5"/>
      <c r="AT71" s="5"/>
      <c r="AU71" s="5"/>
      <c r="AV71" s="5"/>
      <c r="AW71" s="5"/>
      <c r="BA71" s="5"/>
      <c r="BB71" s="5"/>
      <c r="BC71" s="32"/>
      <c r="BD71" s="3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32"/>
      <c r="BP71" s="32"/>
      <c r="BQ71" s="5"/>
      <c r="BR71" s="5"/>
      <c r="BS71" s="5"/>
      <c r="BT71" s="5"/>
      <c r="BU71" s="5"/>
      <c r="BV71" s="5"/>
      <c r="BZ71" s="5"/>
      <c r="CA71" s="31"/>
      <c r="CB71" s="31"/>
      <c r="CC71" s="5"/>
    </row>
    <row r="72" spans="1:91" ht="15" x14ac:dyDescent="0.25">
      <c r="V72" s="5"/>
      <c r="W72" s="5"/>
      <c r="X72" s="5"/>
      <c r="Y72" s="5"/>
      <c r="Z72" s="5"/>
      <c r="AA72" s="5"/>
      <c r="AB72" s="5"/>
      <c r="AC72" s="32"/>
      <c r="AD72" s="32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32"/>
      <c r="AR72" s="32"/>
      <c r="AS72" s="5"/>
      <c r="AT72" s="5"/>
      <c r="AU72" s="5"/>
      <c r="AV72" s="5"/>
      <c r="AW72" s="5"/>
      <c r="BA72" s="5"/>
      <c r="BB72" s="5"/>
      <c r="BC72" s="32"/>
      <c r="BD72" s="3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32"/>
      <c r="BP72" s="32"/>
      <c r="BQ72" s="5"/>
      <c r="BR72" s="5"/>
      <c r="BS72" s="5"/>
      <c r="BT72" s="5"/>
      <c r="BU72" s="5"/>
      <c r="BV72" s="5"/>
      <c r="BZ72" s="5"/>
      <c r="CA72" s="31"/>
      <c r="CB72" s="31"/>
      <c r="CC72" s="5"/>
    </row>
    <row r="73" spans="1:91" ht="15" x14ac:dyDescent="0.25">
      <c r="Q73" s="32"/>
      <c r="V73" s="5"/>
      <c r="W73" s="5"/>
      <c r="X73" s="5"/>
      <c r="Y73" s="5"/>
      <c r="Z73" s="5"/>
      <c r="AA73" s="5"/>
      <c r="AB73" s="5"/>
      <c r="AC73" s="32"/>
      <c r="AD73" s="32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32"/>
      <c r="AR73" s="32"/>
      <c r="AS73" s="5"/>
      <c r="AT73" s="5"/>
      <c r="AU73" s="5"/>
      <c r="AV73" s="5"/>
      <c r="AW73" s="5"/>
      <c r="BA73" s="5"/>
      <c r="BB73" s="5"/>
      <c r="BC73" s="32"/>
      <c r="BD73" s="3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32"/>
      <c r="BP73" s="32"/>
      <c r="BQ73" s="5"/>
      <c r="BR73" s="5"/>
      <c r="BS73" s="5"/>
      <c r="BT73" s="5"/>
      <c r="BU73" s="5"/>
      <c r="BV73" s="5"/>
      <c r="BZ73" s="5"/>
      <c r="CA73" s="31"/>
      <c r="CB73" s="31"/>
      <c r="CC73" s="5"/>
    </row>
    <row r="74" spans="1:91" ht="15" x14ac:dyDescent="0.25">
      <c r="V74" s="5"/>
      <c r="W74" s="5"/>
      <c r="X74" s="5"/>
      <c r="Y74" s="5"/>
      <c r="Z74" s="5"/>
      <c r="AA74" s="5"/>
      <c r="AB74" s="5"/>
      <c r="AC74" s="32"/>
      <c r="AD74" s="32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32"/>
      <c r="AR74" s="32"/>
      <c r="AS74" s="5"/>
      <c r="AT74" s="5"/>
      <c r="AU74" s="5"/>
      <c r="AV74" s="5"/>
      <c r="AW74" s="5"/>
      <c r="BA74" s="5"/>
      <c r="BB74" s="5"/>
      <c r="BC74" s="32"/>
      <c r="BD74" s="3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32"/>
      <c r="BP74" s="32"/>
      <c r="BQ74" s="5"/>
      <c r="BR74" s="5"/>
      <c r="BS74" s="5"/>
      <c r="BT74" s="5"/>
      <c r="BU74" s="5"/>
      <c r="BV74" s="5"/>
      <c r="BZ74" s="5"/>
      <c r="CA74" s="31"/>
      <c r="CB74" s="31"/>
      <c r="CC74" s="5"/>
    </row>
    <row r="75" spans="1:91" ht="15" x14ac:dyDescent="0.25">
      <c r="V75" s="5"/>
      <c r="W75" s="5"/>
      <c r="X75" s="5"/>
      <c r="Y75" s="5"/>
      <c r="Z75" s="5"/>
      <c r="AA75" s="5"/>
      <c r="AB75" s="5"/>
      <c r="AC75" s="32"/>
      <c r="AD75" s="32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32"/>
      <c r="AR75" s="32"/>
      <c r="AS75" s="5"/>
      <c r="AT75" s="5"/>
      <c r="AU75" s="5"/>
      <c r="AV75" s="5"/>
      <c r="AW75" s="5"/>
      <c r="BA75" s="5"/>
      <c r="BB75" s="5"/>
      <c r="BC75" s="32"/>
      <c r="BD75" s="3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32"/>
      <c r="BP75" s="32"/>
      <c r="BQ75" s="5"/>
      <c r="BR75" s="5"/>
      <c r="BS75" s="5"/>
      <c r="BT75" s="5"/>
      <c r="BU75" s="5"/>
      <c r="BV75" s="5"/>
      <c r="BZ75" s="5"/>
      <c r="CA75" s="31"/>
      <c r="CB75" s="31"/>
      <c r="CC75" s="5"/>
    </row>
    <row r="76" spans="1:91" ht="15" x14ac:dyDescent="0.25">
      <c r="V76" s="5"/>
      <c r="W76" s="5"/>
      <c r="X76" s="5"/>
      <c r="Y76" s="5"/>
      <c r="Z76" s="5"/>
      <c r="AA76" s="5"/>
      <c r="AB76" s="5"/>
      <c r="AC76" s="32"/>
      <c r="AD76" s="32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32"/>
      <c r="AR76" s="32"/>
      <c r="AS76" s="5"/>
      <c r="AT76" s="5"/>
      <c r="AU76" s="5"/>
      <c r="AV76" s="5"/>
      <c r="AW76" s="5"/>
      <c r="BA76" s="5"/>
      <c r="BB76" s="5"/>
      <c r="BC76" s="32"/>
      <c r="BD76" s="3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32"/>
      <c r="BP76" s="32"/>
      <c r="BQ76" s="5"/>
      <c r="BR76" s="5"/>
      <c r="BS76" s="5"/>
      <c r="BT76" s="5"/>
      <c r="BU76" s="5"/>
      <c r="BV76" s="5"/>
      <c r="BZ76" s="5"/>
      <c r="CA76" s="31"/>
      <c r="CB76" s="31"/>
      <c r="CC76" s="5"/>
    </row>
    <row r="77" spans="1:91" ht="15" x14ac:dyDescent="0.25">
      <c r="V77" s="5"/>
      <c r="W77" s="5"/>
      <c r="X77" s="5"/>
      <c r="Y77" s="5"/>
      <c r="Z77" s="5"/>
      <c r="AA77" s="5"/>
      <c r="AB77" s="5"/>
      <c r="AC77" s="32"/>
      <c r="AD77" s="32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32"/>
      <c r="AR77" s="32"/>
      <c r="AS77" s="5"/>
      <c r="AT77" s="5"/>
      <c r="AU77" s="5"/>
      <c r="AV77" s="5"/>
      <c r="AW77" s="5"/>
      <c r="BA77" s="5"/>
      <c r="BB77" s="5"/>
      <c r="BC77" s="32"/>
      <c r="BD77" s="3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32"/>
      <c r="BP77" s="32"/>
      <c r="BQ77" s="5"/>
      <c r="BR77" s="5"/>
      <c r="BS77" s="5"/>
      <c r="BT77" s="5"/>
      <c r="BU77" s="5"/>
      <c r="BV77" s="5"/>
      <c r="BZ77" s="5"/>
      <c r="CA77" s="31"/>
      <c r="CB77" s="31"/>
      <c r="CC77" s="5"/>
    </row>
    <row r="78" spans="1:91" ht="15" x14ac:dyDescent="0.25">
      <c r="V78" s="5"/>
      <c r="W78" s="5"/>
      <c r="X78" s="5"/>
      <c r="Y78" s="5"/>
      <c r="Z78" s="5"/>
      <c r="AA78" s="5"/>
      <c r="AB78" s="5"/>
      <c r="AC78" s="32"/>
      <c r="AD78" s="32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32"/>
      <c r="AR78" s="32"/>
      <c r="AS78" s="5"/>
      <c r="AT78" s="5"/>
      <c r="AU78" s="5"/>
      <c r="AV78" s="5"/>
      <c r="AW78" s="5"/>
      <c r="BA78" s="5"/>
      <c r="BB78" s="5"/>
      <c r="BC78" s="32"/>
      <c r="BD78" s="3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32"/>
      <c r="BP78" s="32"/>
      <c r="BQ78" s="5"/>
      <c r="BR78" s="5"/>
      <c r="BS78" s="5"/>
      <c r="BT78" s="5"/>
      <c r="BU78" s="5"/>
      <c r="BV78" s="5"/>
      <c r="BZ78" s="5"/>
      <c r="CA78" s="31"/>
      <c r="CB78" s="31"/>
      <c r="CC78" s="5"/>
    </row>
    <row r="79" spans="1:91" ht="15" x14ac:dyDescent="0.25">
      <c r="V79" s="5"/>
      <c r="W79" s="5"/>
      <c r="X79" s="5"/>
      <c r="Y79" s="5"/>
      <c r="Z79" s="5"/>
      <c r="AA79" s="5"/>
      <c r="AB79" s="5"/>
      <c r="AC79" s="32"/>
      <c r="AD79" s="32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32"/>
      <c r="AR79" s="32"/>
      <c r="AS79" s="5"/>
      <c r="AT79" s="5"/>
      <c r="AU79" s="5"/>
      <c r="AV79" s="5"/>
      <c r="AW79" s="5"/>
      <c r="BA79" s="5"/>
      <c r="BB79" s="5"/>
      <c r="BC79" s="32"/>
      <c r="BD79" s="3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32"/>
      <c r="BP79" s="32"/>
      <c r="BQ79" s="5"/>
      <c r="BR79" s="5"/>
      <c r="BS79" s="5"/>
      <c r="BT79" s="5"/>
      <c r="BU79" s="5"/>
      <c r="BV79" s="5"/>
      <c r="BZ79" s="5"/>
      <c r="CA79" s="31"/>
      <c r="CB79" s="31"/>
      <c r="CC79" s="5"/>
    </row>
    <row r="80" spans="1:91" ht="15" x14ac:dyDescent="0.25">
      <c r="V80" s="5"/>
      <c r="W80" s="5"/>
      <c r="X80" s="5"/>
      <c r="Y80" s="5"/>
      <c r="Z80" s="5"/>
      <c r="AA80" s="5"/>
      <c r="AB80" s="5"/>
      <c r="AC80" s="32"/>
      <c r="AD80" s="32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32"/>
      <c r="AR80" s="32"/>
      <c r="AS80" s="5"/>
      <c r="AT80" s="5"/>
      <c r="AU80" s="5"/>
      <c r="AV80" s="5"/>
      <c r="AW80" s="5"/>
      <c r="BA80" s="5"/>
      <c r="BB80" s="5"/>
      <c r="BC80" s="32"/>
      <c r="BD80" s="3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32"/>
      <c r="BP80" s="32"/>
      <c r="BQ80" s="5"/>
      <c r="BR80" s="5"/>
      <c r="BS80" s="5"/>
      <c r="BT80" s="5"/>
      <c r="BU80" s="5"/>
      <c r="BV80" s="5"/>
      <c r="BZ80" s="5"/>
      <c r="CA80" s="31"/>
      <c r="CB80" s="31"/>
      <c r="CC80" s="5"/>
    </row>
    <row r="81" spans="22:81" ht="15" x14ac:dyDescent="0.25">
      <c r="V81" s="5"/>
      <c r="W81" s="5"/>
      <c r="X81" s="5"/>
      <c r="Y81" s="5"/>
      <c r="Z81" s="5"/>
      <c r="AA81" s="5"/>
      <c r="AB81" s="5"/>
      <c r="AC81" s="32"/>
      <c r="AD81" s="32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32"/>
      <c r="AR81" s="32"/>
      <c r="AS81" s="5"/>
      <c r="AT81" s="5"/>
      <c r="AU81" s="5"/>
      <c r="AV81" s="5"/>
      <c r="AW81" s="5"/>
      <c r="BA81" s="5"/>
      <c r="BB81" s="5"/>
      <c r="BC81" s="32"/>
      <c r="BD81" s="3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32"/>
      <c r="BP81" s="32"/>
      <c r="BQ81" s="5"/>
      <c r="BR81" s="5"/>
      <c r="BS81" s="5"/>
      <c r="BT81" s="5"/>
      <c r="BU81" s="5"/>
      <c r="BV81" s="5"/>
      <c r="BZ81" s="5"/>
      <c r="CA81" s="31"/>
      <c r="CB81" s="31"/>
      <c r="CC81" s="5"/>
    </row>
    <row r="82" spans="22:81" thickBot="1" x14ac:dyDescent="0.3">
      <c r="V82" s="5"/>
      <c r="W82" s="5"/>
      <c r="X82" s="5"/>
      <c r="Y82" s="5"/>
      <c r="Z82" s="5"/>
      <c r="AA82" s="5"/>
      <c r="AB82" s="5"/>
      <c r="AC82" s="32"/>
      <c r="AD82" s="32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32"/>
      <c r="AR82" s="32"/>
      <c r="AS82" s="5"/>
      <c r="AT82" s="5"/>
      <c r="AU82" s="5"/>
      <c r="AV82" s="5"/>
      <c r="AW82" s="5"/>
      <c r="BA82" s="5"/>
      <c r="BB82" s="5"/>
      <c r="BC82" s="32"/>
      <c r="BD82" s="3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32"/>
      <c r="BP82" s="32"/>
      <c r="BQ82" s="5"/>
      <c r="BR82" s="5"/>
      <c r="BS82" s="5"/>
      <c r="BT82" s="5"/>
      <c r="BU82" s="5"/>
      <c r="BV82" s="5"/>
      <c r="CA82" s="24"/>
      <c r="CB82" s="24"/>
    </row>
    <row r="83" spans="22:81" thickBot="1" x14ac:dyDescent="0.3">
      <c r="V83" s="5"/>
      <c r="W83" s="5"/>
      <c r="X83" s="5"/>
      <c r="Y83" s="5"/>
      <c r="Z83" s="5"/>
      <c r="AA83" s="5"/>
      <c r="AB83" s="5"/>
      <c r="AC83" s="32"/>
      <c r="AD83" s="32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32"/>
      <c r="AR83" s="32"/>
      <c r="AS83" s="5"/>
      <c r="AT83" s="5"/>
      <c r="AU83" s="5"/>
      <c r="AV83" s="5"/>
      <c r="AW83" s="5"/>
      <c r="BA83" s="5"/>
      <c r="BB83" s="5"/>
      <c r="BC83" s="32"/>
      <c r="BD83" s="3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32"/>
      <c r="BP83" s="32"/>
      <c r="BQ83" s="5"/>
      <c r="BR83" s="5"/>
      <c r="BS83" s="5"/>
      <c r="BT83" s="5"/>
      <c r="BU83" s="5"/>
      <c r="BV83" s="5"/>
    </row>
    <row r="84" spans="22:81" thickBot="1" x14ac:dyDescent="0.3">
      <c r="AC84" s="23"/>
      <c r="AD84" s="23"/>
      <c r="AO84" s="7"/>
      <c r="AP84" s="18"/>
      <c r="AQ84" s="23"/>
      <c r="AR84" s="23"/>
      <c r="BA84" s="5"/>
      <c r="BB84" s="5"/>
      <c r="BC84" s="32"/>
      <c r="BD84" s="3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32"/>
      <c r="BP84" s="32"/>
      <c r="BQ84" s="5"/>
      <c r="BR84" s="5"/>
      <c r="BS84" s="5"/>
      <c r="BT84" s="5"/>
      <c r="BU84" s="5"/>
      <c r="BV84" s="5"/>
    </row>
    <row r="85" spans="22:81" thickBot="1" x14ac:dyDescent="0.3">
      <c r="BA85" s="5"/>
      <c r="BB85" s="5"/>
      <c r="BC85" s="32"/>
      <c r="BD85" s="3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32"/>
      <c r="BP85" s="32"/>
      <c r="BQ85" s="5"/>
      <c r="BR85" s="5"/>
      <c r="BS85" s="5"/>
      <c r="BT85" s="5"/>
      <c r="BU85" s="5"/>
      <c r="BV85" s="5"/>
    </row>
    <row r="86" spans="22:81" thickBot="1" x14ac:dyDescent="0.3">
      <c r="BA86" s="5"/>
      <c r="BB86" s="5"/>
      <c r="BC86" s="32"/>
      <c r="BD86" s="3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32"/>
      <c r="BP86" s="32"/>
      <c r="BQ86" s="5"/>
      <c r="BR86" s="5"/>
      <c r="BS86" s="5"/>
      <c r="BT86" s="5"/>
      <c r="BU86" s="5"/>
      <c r="BV86" s="5"/>
    </row>
    <row r="87" spans="22:81" thickBot="1" x14ac:dyDescent="0.3">
      <c r="BA87" s="5"/>
      <c r="BB87" s="5"/>
      <c r="BC87" s="32"/>
      <c r="BD87" s="3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32"/>
      <c r="BP87" s="32"/>
      <c r="BQ87" s="5"/>
      <c r="BR87" s="5"/>
      <c r="BS87" s="5"/>
      <c r="BT87" s="5"/>
      <c r="BU87" s="5"/>
      <c r="BV87" s="5"/>
    </row>
    <row r="88" spans="22:81" thickBot="1" x14ac:dyDescent="0.3">
      <c r="BA88" s="5"/>
      <c r="BB88" s="5"/>
      <c r="BC88" s="32"/>
      <c r="BD88" s="3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32"/>
      <c r="BP88" s="32"/>
      <c r="BQ88" s="5"/>
      <c r="BR88" s="5"/>
      <c r="BS88" s="5"/>
      <c r="BT88" s="5"/>
      <c r="BU88" s="5"/>
      <c r="BV88" s="5"/>
    </row>
    <row r="89" spans="22:81" thickBot="1" x14ac:dyDescent="0.3">
      <c r="BA89" s="5"/>
      <c r="BB89" s="5"/>
      <c r="BC89" s="32"/>
      <c r="BD89" s="3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32"/>
      <c r="BP89" s="32"/>
      <c r="BQ89" s="5"/>
      <c r="BR89" s="5"/>
      <c r="BS89" s="5"/>
      <c r="BT89" s="5"/>
      <c r="BU89" s="5"/>
      <c r="BV89" s="5"/>
    </row>
    <row r="90" spans="22:81" thickBot="1" x14ac:dyDescent="0.3">
      <c r="BA90" s="5"/>
      <c r="BB90" s="5"/>
      <c r="BC90" s="32"/>
      <c r="BD90" s="3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32"/>
      <c r="BP90" s="32"/>
      <c r="BQ90" s="5"/>
      <c r="BR90" s="5"/>
      <c r="BS90" s="5"/>
      <c r="BT90" s="5"/>
      <c r="BU90" s="5"/>
      <c r="BV90" s="5"/>
    </row>
    <row r="91" spans="22:81" thickBot="1" x14ac:dyDescent="0.3">
      <c r="BA91" s="5"/>
      <c r="BB91" s="5"/>
      <c r="BC91" s="32"/>
      <c r="BD91" s="3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32"/>
      <c r="BP91" s="32"/>
      <c r="BQ91" s="5"/>
      <c r="BR91" s="5"/>
      <c r="BS91" s="5"/>
      <c r="BT91" s="5"/>
      <c r="BU91" s="5"/>
      <c r="BV91" s="5"/>
    </row>
    <row r="92" spans="22:81" thickBot="1" x14ac:dyDescent="0.3">
      <c r="BA92" s="5"/>
      <c r="BB92" s="5"/>
      <c r="BC92" s="32"/>
      <c r="BD92" s="3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32"/>
      <c r="BP92" s="32"/>
      <c r="BQ92" s="5"/>
      <c r="BR92" s="5"/>
      <c r="BS92" s="5"/>
      <c r="BT92" s="5"/>
      <c r="BU92" s="5"/>
      <c r="BV92" s="5"/>
    </row>
    <row r="93" spans="22:81" thickBot="1" x14ac:dyDescent="0.3">
      <c r="BA93" s="5"/>
      <c r="BB93" s="5"/>
      <c r="BC93" s="32"/>
      <c r="BD93" s="3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32"/>
      <c r="BP93" s="32"/>
      <c r="BQ93" s="5"/>
      <c r="BR93" s="5"/>
      <c r="BS93" s="5"/>
      <c r="BT93" s="5"/>
      <c r="BU93" s="5"/>
      <c r="BV93" s="5"/>
    </row>
    <row r="94" spans="22:81" thickBot="1" x14ac:dyDescent="0.3">
      <c r="BA94" s="5"/>
      <c r="BB94" s="5"/>
      <c r="BC94" s="32"/>
      <c r="BD94" s="3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32"/>
      <c r="BP94" s="32"/>
      <c r="BQ94" s="5"/>
      <c r="BR94" s="5"/>
      <c r="BS94" s="5"/>
      <c r="BT94" s="5"/>
      <c r="BU94" s="5"/>
      <c r="BV94" s="5"/>
    </row>
    <row r="95" spans="22:81" thickBot="1" x14ac:dyDescent="0.3">
      <c r="BA95" s="5"/>
      <c r="BB95" s="5"/>
      <c r="BC95" s="32"/>
      <c r="BD95" s="3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32"/>
      <c r="BP95" s="32"/>
      <c r="BQ95" s="5"/>
      <c r="BR95" s="5"/>
      <c r="BS95" s="5"/>
      <c r="BT95" s="5"/>
      <c r="BU95" s="5"/>
      <c r="BV95" s="5"/>
    </row>
    <row r="96" spans="22:81" thickBot="1" x14ac:dyDescent="0.3">
      <c r="BA96" s="5"/>
      <c r="BB96" s="5"/>
      <c r="BC96" s="32"/>
      <c r="BD96" s="3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32"/>
      <c r="BP96" s="32"/>
      <c r="BQ96" s="5"/>
      <c r="BR96" s="5"/>
      <c r="BS96" s="5"/>
      <c r="BT96" s="5"/>
      <c r="BU96" s="5"/>
      <c r="BV96" s="5"/>
    </row>
    <row r="97" spans="53:74" thickBot="1" x14ac:dyDescent="0.3">
      <c r="BA97" s="5"/>
      <c r="BB97" s="5"/>
      <c r="BC97" s="32"/>
      <c r="BD97" s="3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32"/>
      <c r="BP97" s="32"/>
      <c r="BQ97" s="5"/>
      <c r="BR97" s="5"/>
      <c r="BS97" s="5"/>
      <c r="BT97" s="5"/>
      <c r="BU97" s="5"/>
      <c r="BV97" s="5"/>
    </row>
    <row r="98" spans="53:74" thickBot="1" x14ac:dyDescent="0.3">
      <c r="BA98" s="5"/>
      <c r="BB98" s="5"/>
      <c r="BC98" s="32"/>
      <c r="BD98" s="3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32"/>
      <c r="BP98" s="32"/>
      <c r="BQ98" s="5"/>
      <c r="BR98" s="5"/>
      <c r="BS98" s="5"/>
      <c r="BT98" s="5"/>
      <c r="BU98" s="5"/>
      <c r="BV98" s="5"/>
    </row>
    <row r="99" spans="53:74" thickBot="1" x14ac:dyDescent="0.3">
      <c r="BA99" s="5"/>
      <c r="BB99" s="5"/>
      <c r="BC99" s="32"/>
      <c r="BD99" s="3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32"/>
      <c r="BP99" s="32"/>
      <c r="BQ99" s="5"/>
      <c r="BR99" s="5"/>
      <c r="BS99" s="5"/>
      <c r="BT99" s="5"/>
      <c r="BU99" s="5"/>
      <c r="BV99" s="5"/>
    </row>
    <row r="100" spans="53:74" thickBot="1" x14ac:dyDescent="0.3">
      <c r="BC100" s="23"/>
      <c r="BD100" s="23"/>
    </row>
    <row r="452" spans="78:80" thickBot="1" x14ac:dyDescent="0.3">
      <c r="CA452" s="30"/>
      <c r="CB452" s="30"/>
    </row>
    <row r="453" spans="78:80" thickBot="1" x14ac:dyDescent="0.3">
      <c r="BZ453" s="5"/>
      <c r="CA453" s="31"/>
      <c r="CB453" s="31"/>
    </row>
    <row r="454" spans="78:80" thickBot="1" x14ac:dyDescent="0.3">
      <c r="BZ454" s="5"/>
      <c r="CA454" s="31"/>
      <c r="CB454" s="31"/>
    </row>
    <row r="455" spans="78:80" thickBot="1" x14ac:dyDescent="0.3">
      <c r="BZ455" s="5"/>
      <c r="CA455" s="31"/>
      <c r="CB455" s="31"/>
    </row>
    <row r="456" spans="78:80" thickBot="1" x14ac:dyDescent="0.3">
      <c r="BZ456" s="5"/>
      <c r="CA456" s="31"/>
      <c r="CB456" s="31"/>
    </row>
    <row r="457" spans="78:80" thickBot="1" x14ac:dyDescent="0.3">
      <c r="BZ457" s="5"/>
      <c r="CA457" s="31"/>
      <c r="CB457" s="31"/>
    </row>
    <row r="458" spans="78:80" thickBot="1" x14ac:dyDescent="0.3">
      <c r="BZ458" s="5"/>
      <c r="CA458" s="31"/>
      <c r="CB458" s="31"/>
    </row>
    <row r="459" spans="78:80" thickBot="1" x14ac:dyDescent="0.3">
      <c r="BZ459" s="5"/>
      <c r="CA459" s="31"/>
      <c r="CB459" s="31"/>
    </row>
    <row r="460" spans="78:80" thickBot="1" x14ac:dyDescent="0.3">
      <c r="BZ460" s="5"/>
      <c r="CA460" s="31"/>
      <c r="CB460" s="31"/>
    </row>
    <row r="461" spans="78:80" thickBot="1" x14ac:dyDescent="0.3">
      <c r="BZ461" s="5"/>
      <c r="CA461" s="31"/>
      <c r="CB461" s="31"/>
    </row>
    <row r="462" spans="78:80" thickBot="1" x14ac:dyDescent="0.3">
      <c r="BZ462" s="5"/>
      <c r="CA462" s="31"/>
      <c r="CB462" s="31"/>
    </row>
    <row r="463" spans="78:80" thickBot="1" x14ac:dyDescent="0.3">
      <c r="BZ463" s="5"/>
      <c r="CA463" s="31"/>
      <c r="CB463" s="31"/>
    </row>
    <row r="464" spans="78:80" thickBot="1" x14ac:dyDescent="0.3">
      <c r="BZ464" s="5"/>
      <c r="CA464" s="31"/>
      <c r="CB464" s="31"/>
    </row>
    <row r="465" spans="78:80" thickBot="1" x14ac:dyDescent="0.3">
      <c r="BZ465" s="5"/>
      <c r="CA465" s="31"/>
      <c r="CB465" s="31"/>
    </row>
    <row r="466" spans="78:80" thickBot="1" x14ac:dyDescent="0.3">
      <c r="BZ466" s="5"/>
      <c r="CA466" s="31"/>
      <c r="CB466" s="31"/>
    </row>
    <row r="467" spans="78:80" thickBot="1" x14ac:dyDescent="0.3">
      <c r="BZ467" s="5"/>
      <c r="CA467" s="31"/>
      <c r="CB467" s="31"/>
    </row>
    <row r="468" spans="78:80" thickBot="1" x14ac:dyDescent="0.3">
      <c r="BZ468" s="5"/>
      <c r="CA468" s="31"/>
      <c r="CB468" s="31"/>
    </row>
    <row r="469" spans="78:80" thickBot="1" x14ac:dyDescent="0.3">
      <c r="BZ469" s="5"/>
      <c r="CA469" s="31"/>
      <c r="CB469" s="31"/>
    </row>
    <row r="470" spans="78:80" thickBot="1" x14ac:dyDescent="0.3">
      <c r="BZ470" s="5"/>
      <c r="CA470" s="31"/>
      <c r="CB470" s="31"/>
    </row>
    <row r="471" spans="78:80" thickBot="1" x14ac:dyDescent="0.3">
      <c r="BZ471" s="5"/>
      <c r="CA471" s="31"/>
      <c r="CB471" s="31"/>
    </row>
    <row r="472" spans="78:80" thickBot="1" x14ac:dyDescent="0.3">
      <c r="CA472" s="24"/>
      <c r="CB472" s="24"/>
    </row>
  </sheetData>
  <mergeCells count="28">
    <mergeCell ref="P3:P6"/>
    <mergeCell ref="AR4:BN4"/>
    <mergeCell ref="CB5:CL5"/>
    <mergeCell ref="CA5:CA6"/>
    <mergeCell ref="Q2:CL3"/>
    <mergeCell ref="AD5:AN5"/>
    <mergeCell ref="Q4:AP4"/>
    <mergeCell ref="BC5:BC6"/>
    <mergeCell ref="S5:AB5"/>
    <mergeCell ref="R5:R6"/>
    <mergeCell ref="BP5:BZ5"/>
    <mergeCell ref="BP4:CL4"/>
    <mergeCell ref="K4:K6"/>
    <mergeCell ref="BD5:BN5"/>
    <mergeCell ref="AR5:BB5"/>
    <mergeCell ref="BO5:BO6"/>
    <mergeCell ref="A1:CL1"/>
    <mergeCell ref="A2:A6"/>
    <mergeCell ref="B2:B6"/>
    <mergeCell ref="C2:P2"/>
    <mergeCell ref="M3:M6"/>
    <mergeCell ref="E5:J5"/>
    <mergeCell ref="D4:J4"/>
    <mergeCell ref="N3:O5"/>
    <mergeCell ref="C3:C6"/>
    <mergeCell ref="D3:K3"/>
    <mergeCell ref="L3:L6"/>
    <mergeCell ref="D5:D6"/>
  </mergeCells>
  <pageMargins left="0" right="0" top="0" bottom="0" header="0.31496062992125984" footer="0.31496062992125984"/>
  <pageSetup orientation="landscape" r:id="rId1"/>
  <colBreaks count="1" manualBreakCount="1">
    <brk id="5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УП</vt:lpstr>
      <vt:lpstr>УП!Область_печати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2023-04-03T09:27:49Z</dcterms:modified>
</cp:coreProperties>
</file>